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4620" tabRatio="705" activeTab="6"/>
  </bookViews>
  <sheets>
    <sheet name="Титульный лист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Форма 6" sheetId="7" r:id="rId7"/>
    <sheet name="Форма 7" sheetId="8" r:id="rId8"/>
    <sheet name="Форма 8" sheetId="9" r:id="rId9"/>
    <sheet name="Приложение" sheetId="10" r:id="rId10"/>
  </sheets>
  <definedNames>
    <definedName name="группа">'Форма 3'!$C$272:$C$281</definedName>
    <definedName name="УЧП">'Форма 1'!#REF!</definedName>
  </definedNames>
  <calcPr fullCalcOnLoad="1" refMode="R1C1"/>
</workbook>
</file>

<file path=xl/sharedStrings.xml><?xml version="1.0" encoding="utf-8"?>
<sst xmlns="http://schemas.openxmlformats.org/spreadsheetml/2006/main" count="10369" uniqueCount="2059">
  <si>
    <t>Шелковников Дмитрий Дмитриевич</t>
  </si>
  <si>
    <t>Архипов Евгений Андреевич</t>
  </si>
  <si>
    <t>Яковлева Любовь Леонидовна</t>
  </si>
  <si>
    <t>Нюрбинская СОШ №1 им.Степана Васильева</t>
  </si>
  <si>
    <t>Иванова Варвара Егоровна</t>
  </si>
  <si>
    <t>Бетюнская СОШ имени Н.Е. Иванова</t>
  </si>
  <si>
    <t>Кривошапкина Сахаяна Владимировна</t>
  </si>
  <si>
    <t>Улах-Анская СОШ им. А.И.Притузова</t>
  </si>
  <si>
    <t>Васильева Сайыына Прокопьевна</t>
  </si>
  <si>
    <t>Григорьева Светлана Семеновна</t>
  </si>
  <si>
    <t>Неустроева Варвара Семеновна</t>
  </si>
  <si>
    <t>Тит-Аринская СОШ</t>
  </si>
  <si>
    <t>Варламова Сайыына Гаврильевна</t>
  </si>
  <si>
    <t>Гоголева Туйаара Ивановна</t>
  </si>
  <si>
    <t>Намская гимназия</t>
  </si>
  <si>
    <t>Николаева Анна Алексеевна</t>
  </si>
  <si>
    <t>Чернышевская СОШ</t>
  </si>
  <si>
    <t>Соломонова Алгысаана Гаврииловна</t>
  </si>
  <si>
    <t>Олнекская СОШ</t>
  </si>
  <si>
    <t>Тойтонова Сахая Альбертовна</t>
  </si>
  <si>
    <t>Жерготова Маринна Васильевна</t>
  </si>
  <si>
    <t>Уст-Алданский</t>
  </si>
  <si>
    <t>Тулунинская СОШ</t>
  </si>
  <si>
    <t>Шергин Айаал Гаврильевич</t>
  </si>
  <si>
    <t>Барахова Ньургуяна Владимировна</t>
  </si>
  <si>
    <t>Николаев Дьулус Викторович</t>
  </si>
  <si>
    <t>Новгородова Любовь Федотовна</t>
  </si>
  <si>
    <t>Данилова Надежда Сергеевна</t>
  </si>
  <si>
    <t>Оконосова Мичийэ Александровна</t>
  </si>
  <si>
    <t>Петрова Александра Анатольевна</t>
  </si>
  <si>
    <t xml:space="preserve">Алданский </t>
  </si>
  <si>
    <t>СОШ № 20,</t>
  </si>
  <si>
    <t>Петрова Иванна Ивановна</t>
  </si>
  <si>
    <t>Слепцова Анна Евгеньевна</t>
  </si>
  <si>
    <t xml:space="preserve">Усть-Янский </t>
  </si>
  <si>
    <t>Тимофеева Тускулаана Васильевна</t>
  </si>
  <si>
    <t>Верхневилюйская республиканская гимназия им.М.А. Алексеева</t>
  </si>
  <si>
    <t>Хабарова Акулина Алексеевна</t>
  </si>
  <si>
    <t xml:space="preserve">Момский </t>
  </si>
  <si>
    <t>Индигирская СОШ им. Н.А. Брызгалова</t>
  </si>
  <si>
    <t>Основы психологии семьи и семейного консультирования</t>
  </si>
  <si>
    <t>Практика в педучилище</t>
  </si>
  <si>
    <t>Психолого-педагогическая коррекция (курс)</t>
  </si>
  <si>
    <t>Психолого-педагогическое образование (ПСП)</t>
  </si>
  <si>
    <t>Ноговицына Н.М.</t>
  </si>
  <si>
    <t>Антонова В.Н.</t>
  </si>
  <si>
    <t>История</t>
  </si>
  <si>
    <t>Степанова С.В.</t>
  </si>
  <si>
    <t>Корнилова А.Г.</t>
  </si>
  <si>
    <t>Ковтун Т.Ю.</t>
  </si>
  <si>
    <t>Сивцева К.Н.</t>
  </si>
  <si>
    <t>Методика и технология работы социального педагога</t>
  </si>
  <si>
    <t>050700</t>
  </si>
  <si>
    <t>Специальное (дефектологическое) обр-е (Логопедия)</t>
  </si>
  <si>
    <t>ЛО-12</t>
  </si>
  <si>
    <t>Философия</t>
  </si>
  <si>
    <t>Русский язык и культура речи</t>
  </si>
  <si>
    <t>Корнилова Е.Н.</t>
  </si>
  <si>
    <t>Архипова С.Н.</t>
  </si>
  <si>
    <t>Абрамова Н.А.</t>
  </si>
  <si>
    <t>Производственная практика в ДОУ для детей с нарушениями речи</t>
  </si>
  <si>
    <t>050714</t>
  </si>
  <si>
    <t>Иванова Н.Н.</t>
  </si>
  <si>
    <t>Теория и методика логопедической работы</t>
  </si>
  <si>
    <t>Юдина И.А.</t>
  </si>
  <si>
    <t>Дошкольное образование</t>
  </si>
  <si>
    <t>Общая психология</t>
  </si>
  <si>
    <t>Макарова Т.А.</t>
  </si>
  <si>
    <t>Учебная практика в группах раннего возраста</t>
  </si>
  <si>
    <t>Божедонова А.П.</t>
  </si>
  <si>
    <t>Дошкольное образование (ДО)</t>
  </si>
  <si>
    <t>Педагогическая риторика</t>
  </si>
  <si>
    <t>Андреева Л.Д.</t>
  </si>
  <si>
    <t>Теория и технология физического воспитания детей</t>
  </si>
  <si>
    <t>Николаева А.В.</t>
  </si>
  <si>
    <t>Иванова М.К.</t>
  </si>
  <si>
    <t>ДО-11</t>
  </si>
  <si>
    <t>Дошкольная педагогика</t>
  </si>
  <si>
    <t>Попова Л.В.</t>
  </si>
  <si>
    <t>Ядрихинская Л.С.</t>
  </si>
  <si>
    <t>Максимова Л.И.</t>
  </si>
  <si>
    <t>Педагогическая практика</t>
  </si>
  <si>
    <t>Баишева М.И.</t>
  </si>
  <si>
    <t>Андросова М.П.</t>
  </si>
  <si>
    <t>Культура речи</t>
  </si>
  <si>
    <t>Педагогическая практика в ДОУ</t>
  </si>
  <si>
    <t>Теория и методика развития речи детей</t>
  </si>
  <si>
    <t>Детская психология (курсовая)</t>
  </si>
  <si>
    <t>Никифорова Т.И.</t>
  </si>
  <si>
    <t>ПИМДО-10</t>
  </si>
  <si>
    <t>Андросова М.И.</t>
  </si>
  <si>
    <t>ДПП</t>
  </si>
  <si>
    <t>Прокопьева М.М.</t>
  </si>
  <si>
    <t xml:space="preserve">Детская практическая психология </t>
  </si>
  <si>
    <t>ПИМДО-09</t>
  </si>
  <si>
    <t>Педагогическое образование профиль: Начальное образование</t>
  </si>
  <si>
    <t>Григорьева Л.И.</t>
  </si>
  <si>
    <t>Шергина Т.А.</t>
  </si>
  <si>
    <t>Психолого-педагогический практикум</t>
  </si>
  <si>
    <t>Сакердонова А.С.</t>
  </si>
  <si>
    <t>НО-12-С</t>
  </si>
  <si>
    <t>Математика</t>
  </si>
  <si>
    <t>Анисимова К.А.</t>
  </si>
  <si>
    <t>Павлова Е.П.</t>
  </si>
  <si>
    <t>Методика преподавания предмета «Окружающий мир».</t>
  </si>
  <si>
    <t>Оконешникова А.В.</t>
  </si>
  <si>
    <t>Карамзина У.А.</t>
  </si>
  <si>
    <t>Неустроев Н.Д.</t>
  </si>
  <si>
    <t>Педагогическое образование профиль: Начальное образование и тьюторство в основной малокомплектной (кочевой) школе Севера</t>
  </si>
  <si>
    <t>Иностранный язык</t>
  </si>
  <si>
    <t>Педагогика</t>
  </si>
  <si>
    <t>Психология</t>
  </si>
  <si>
    <t>Бугаева А.П.</t>
  </si>
  <si>
    <t>Афанасьева Л.И.</t>
  </si>
  <si>
    <t>Теория и методика музыкального воспитания.</t>
  </si>
  <si>
    <t>Ларионова А.Г.</t>
  </si>
  <si>
    <t>Методика обучения русскому языку и литературе</t>
  </si>
  <si>
    <t>Русский язык</t>
  </si>
  <si>
    <t>Борисова Л.П.</t>
  </si>
  <si>
    <t>Методика преподавания математики.</t>
  </si>
  <si>
    <t>Иванова А.В.</t>
  </si>
  <si>
    <t>Петрова А.И.</t>
  </si>
  <si>
    <t>Детская литература</t>
  </si>
  <si>
    <t>Шадрина С.Н.</t>
  </si>
  <si>
    <t>Производственная практика</t>
  </si>
  <si>
    <t>ГСЭ</t>
  </si>
  <si>
    <t>Концепции современного естествознания</t>
  </si>
  <si>
    <t xml:space="preserve">Педагогическое образование (технология) </t>
  </si>
  <si>
    <t>Основы машиноведения</t>
  </si>
  <si>
    <t>Неустроев А.Н.</t>
  </si>
  <si>
    <t>Романова М.Н.</t>
  </si>
  <si>
    <t>Столярное дело (деревообработка)/</t>
  </si>
  <si>
    <t>Неустроев А.Н., Нестерев С.Е.</t>
  </si>
  <si>
    <t>Основы швейного дела/</t>
  </si>
  <si>
    <t>Захарова А.А.</t>
  </si>
  <si>
    <t>Захарова А.И.</t>
  </si>
  <si>
    <t>050502.20</t>
  </si>
  <si>
    <t>Теория и методика обучения технологии и предпринимательству</t>
  </si>
  <si>
    <t>Лаврова В.П.</t>
  </si>
  <si>
    <t>Бортник А.Ф.</t>
  </si>
  <si>
    <t>051000.62</t>
  </si>
  <si>
    <t>Товарищева Ф.Д.</t>
  </si>
  <si>
    <t>Базы данных и управление ими</t>
  </si>
  <si>
    <t>050501.65</t>
  </si>
  <si>
    <t>Прокопьев М.С.</t>
  </si>
  <si>
    <t>Лукина Т.Н.</t>
  </si>
  <si>
    <t>Педагогические программные средства</t>
  </si>
  <si>
    <t>Барахсанова Е.А.</t>
  </si>
  <si>
    <t>Квалификационная практика</t>
  </si>
  <si>
    <t>050400.62</t>
  </si>
  <si>
    <t>050706.65</t>
  </si>
  <si>
    <t>050711.65</t>
  </si>
  <si>
    <t>50700.62</t>
  </si>
  <si>
    <t>50714.65</t>
  </si>
  <si>
    <t>50100.62</t>
  </si>
  <si>
    <t>50703.65</t>
  </si>
  <si>
    <t>50708.65</t>
  </si>
  <si>
    <t>50502.65</t>
  </si>
  <si>
    <t>51000.62</t>
  </si>
  <si>
    <t>50501.65</t>
  </si>
  <si>
    <t>050501.62</t>
  </si>
  <si>
    <t>Туласынова Н.Ю., Семенова Н.М., Иванова В.И.</t>
  </si>
  <si>
    <t>Федотова А.И.</t>
  </si>
  <si>
    <t>География</t>
  </si>
  <si>
    <t>Пахомова Л.С.</t>
  </si>
  <si>
    <t>Обшая психология (курс.работа)</t>
  </si>
  <si>
    <t>Скрябина Н.П.</t>
  </si>
  <si>
    <t>Социология</t>
  </si>
  <si>
    <t>Местникова А.Е.</t>
  </si>
  <si>
    <t>История педагогики и философия образования</t>
  </si>
  <si>
    <t>Данилов Д.А.</t>
  </si>
  <si>
    <t>Социология (курс.работа)</t>
  </si>
  <si>
    <t>Математические модели и методы исследования в экономике (курс.работа)</t>
  </si>
  <si>
    <t>Менеджмент</t>
  </si>
  <si>
    <t>Слепцова В.Н.</t>
  </si>
  <si>
    <t>Автоматизированные информационные технологии в экономике (АИТ)</t>
  </si>
  <si>
    <t>Уйгуров А.А./Романова М.Н.</t>
  </si>
  <si>
    <t>Информационные технологии в образовании</t>
  </si>
  <si>
    <t>Уйгуров А.А. /Романова М.Н.</t>
  </si>
  <si>
    <t>Основы профориентологии</t>
  </si>
  <si>
    <t>Педагогикая практика</t>
  </si>
  <si>
    <t>Учебная практика</t>
  </si>
  <si>
    <t>Экономика образования</t>
  </si>
  <si>
    <t>Психология детей дошкольного и младшего школьного возраста</t>
  </si>
  <si>
    <t>Образовательные программы для детей дошкольного возраста и начальной школы</t>
  </si>
  <si>
    <t>Профессиональная этика в психолого-педагогической деятельности</t>
  </si>
  <si>
    <t>Тобуков П.З.</t>
  </si>
  <si>
    <r>
      <t>ДВ: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Якутский язык</t>
    </r>
  </si>
  <si>
    <t>Винокурова М.С., Собакина И.В., Иванова В.И.</t>
  </si>
  <si>
    <r>
      <t>ДВ: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Якутский язык</t>
    </r>
  </si>
  <si>
    <r>
      <t>ДВ: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Тренинг педагогического общения</t>
    </r>
  </si>
  <si>
    <r>
      <t>ДВ: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Тренинг педагогического общения</t>
    </r>
  </si>
  <si>
    <t>Особенности работы психолога с семьей</t>
  </si>
  <si>
    <t>Винокуров Данил Васильевич</t>
  </si>
  <si>
    <t>История психологии</t>
  </si>
  <si>
    <t>Олесова О.Д.</t>
  </si>
  <si>
    <t>Основы профориентологии (курсовой проект)</t>
  </si>
  <si>
    <t>Коррекционная педагогика с основами социальной психологии</t>
  </si>
  <si>
    <t>Психодиагностика</t>
  </si>
  <si>
    <t>Психологическая служба в образовании</t>
  </si>
  <si>
    <t>Основы педагогического проектирования</t>
  </si>
  <si>
    <t>Летняя практика</t>
  </si>
  <si>
    <t>Турчина НА.</t>
  </si>
  <si>
    <t>Психология детей дошкольного и младшего школьного возвраста</t>
  </si>
  <si>
    <t>Васильева АН.</t>
  </si>
  <si>
    <t>Основы социологии</t>
  </si>
  <si>
    <t>Теория литературы и практика читательской деятельности (зач. с оценкой)</t>
  </si>
  <si>
    <t>Иванова Анастасия Витальевна</t>
  </si>
  <si>
    <t>Шестакова Василиса Петровна</t>
  </si>
  <si>
    <t>Бочкарева Екатерина Александровна</t>
  </si>
  <si>
    <t>Амгинская СОШ № 2</t>
  </si>
  <si>
    <t>Бояринова Ньургуйаана Васильевна</t>
  </si>
  <si>
    <t>Затеева Любовь Алексеевна</t>
  </si>
  <si>
    <t>Силянняхтская СОШ</t>
  </si>
  <si>
    <t>Копырина Саргылана Владимировна</t>
  </si>
  <si>
    <t>Мюрюская СОШ 1</t>
  </si>
  <si>
    <t>Инв. Детства</t>
  </si>
  <si>
    <t>Куличкина Татьяна Егоровна</t>
  </si>
  <si>
    <t>Сырдахская СОШ</t>
  </si>
  <si>
    <t>Стручкова Сардана Игнатьевна</t>
  </si>
  <si>
    <t>Толстякова Марфа Николаевна</t>
  </si>
  <si>
    <t>СОШ № 14</t>
  </si>
  <si>
    <t>Колосова Яна Николаевна</t>
  </si>
  <si>
    <t>Куличкина Евдокия Николаевна</t>
  </si>
  <si>
    <t>ДВ: Коммуникативный иностранный язык</t>
  </si>
  <si>
    <t>Иванова В.И., Семенова Н.М., Спиридонова М.Е.</t>
  </si>
  <si>
    <t>Посельская С.Н.</t>
  </si>
  <si>
    <t>ДВ: История социальной педагогики</t>
  </si>
  <si>
    <t>ДВ: Управление социальными системами</t>
  </si>
  <si>
    <t>Летняя психолого-педагогическая практика</t>
  </si>
  <si>
    <t>Социально-педагогическая диагностика семей группы риска</t>
  </si>
  <si>
    <t>ДВ: Методика формирования социальной активности учащегося</t>
  </si>
  <si>
    <t>Основы социальной работы</t>
  </si>
  <si>
    <t>Социальная психология</t>
  </si>
  <si>
    <t>Методика и технология работы социального педагога (курс.работа)</t>
  </si>
  <si>
    <t>Практика в школе</t>
  </si>
  <si>
    <t>Управление социальными системами</t>
  </si>
  <si>
    <t xml:space="preserve">Алексеева Наталья Дмитриевна  </t>
  </si>
  <si>
    <t>СОШ №21</t>
  </si>
  <si>
    <t>Антонова Куннэй Павловна</t>
  </si>
  <si>
    <t>Баппагайская СОШ</t>
  </si>
  <si>
    <t>Егорова Мария Артуровна</t>
  </si>
  <si>
    <t>СОШ №3  г. Якутска</t>
  </si>
  <si>
    <t>Кисилева Виталина Евгеньевна</t>
  </si>
  <si>
    <t xml:space="preserve">Аллаиховский </t>
  </si>
  <si>
    <t>Чокурдахская СШ</t>
  </si>
  <si>
    <t>Будищева Марианна Олеговна</t>
  </si>
  <si>
    <t>Горохова Кюннэй Алексеевна</t>
  </si>
  <si>
    <t>Егорова Айыына Васильевна</t>
  </si>
  <si>
    <t>Тимофеева Е.К.</t>
  </si>
  <si>
    <t>Ильин Дьулустан Григорьевич</t>
  </si>
  <si>
    <t>Аммосова Сайаана Витальевна</t>
  </si>
  <si>
    <t>Афанасьева Виталина Трофимовна</t>
  </si>
  <si>
    <t>Белогорская гимназия</t>
  </si>
  <si>
    <t>Боброс Анастасия Семеновна</t>
  </si>
  <si>
    <t>Павлова Дарина Николаевна</t>
  </si>
  <si>
    <t>Александрова Алиса Алексеевна</t>
  </si>
  <si>
    <t>Кыллахская</t>
  </si>
  <si>
    <t>Богданова Александра ивановна</t>
  </si>
  <si>
    <t>Колодинская айталина Сергеевна</t>
  </si>
  <si>
    <t>Павлова Зинаида Алексеевна</t>
  </si>
  <si>
    <t>Тойбохойская</t>
  </si>
  <si>
    <t>Сигаева Наталья Георгиевна</t>
  </si>
  <si>
    <t>Олекминская</t>
  </si>
  <si>
    <t>Сыромятникова Ирина Васильевна</t>
  </si>
  <si>
    <t>Боронукская СОШ</t>
  </si>
  <si>
    <t>Уларов Петр Петрович</t>
  </si>
  <si>
    <t>Харитонова Валентина Васильевна</t>
  </si>
  <si>
    <t>Цыпандина Татьяна Николаевна</t>
  </si>
  <si>
    <t>Винокурова Сардаана Семеновна</t>
  </si>
  <si>
    <t>Лугинова Анна Эдуардовна</t>
  </si>
  <si>
    <t>Прокопьев Виктор Евгеньевич</t>
  </si>
  <si>
    <t>Математические модели и методы исследования в экономике (Зач. с оценкой)</t>
  </si>
  <si>
    <t>Григорьева Екатерина Петровна</t>
  </si>
  <si>
    <t>Тыллыминская СОШ</t>
  </si>
  <si>
    <t>Михайлова Айна Александровна</t>
  </si>
  <si>
    <t>Бордонская СОШ</t>
  </si>
  <si>
    <t>Рожина Надежда Руслановна</t>
  </si>
  <si>
    <t>Свинобоева Татьяна Гаврильевна</t>
  </si>
  <si>
    <t>Слепцова Саина Ивановна</t>
  </si>
  <si>
    <t>Багардынов Дьулус Станиславович</t>
  </si>
  <si>
    <t>Бурцева Нина дмитриевна</t>
  </si>
  <si>
    <t>Нижне-Бестяхская СОШ № 1</t>
  </si>
  <si>
    <t>Верховцева Евдокия Васильевна</t>
  </si>
  <si>
    <t>Маинская СОШ</t>
  </si>
  <si>
    <t>Егорова Сардана Юрьевна</t>
  </si>
  <si>
    <t>Никифоров Мичил Иванович</t>
  </si>
  <si>
    <t>Сош № 17</t>
  </si>
  <si>
    <t>Охлопков Аял Петрович</t>
  </si>
  <si>
    <t>Крест-Хальджайская СОШ</t>
  </si>
  <si>
    <t>Попов Данил Римммович</t>
  </si>
  <si>
    <t>Шарин Виктор Степанович</t>
  </si>
  <si>
    <t>Мельжехинская СОШ</t>
  </si>
  <si>
    <t>Училище Олимп.резерва</t>
  </si>
  <si>
    <t>Атласова Полина Андреевна</t>
  </si>
  <si>
    <t>Корнилова Анна Игоревна</t>
  </si>
  <si>
    <t>Марха</t>
  </si>
  <si>
    <t>Мархинская СОШ №1</t>
  </si>
  <si>
    <t>Морфунова Матрена Михайловна</t>
  </si>
  <si>
    <t>Егедейская СОШ</t>
  </si>
  <si>
    <t>Ноговицына Альяна Валентиновна</t>
  </si>
  <si>
    <t>Семенова Лидия Федоровна</t>
  </si>
  <si>
    <t>Слепцова Саина Николаевна</t>
  </si>
  <si>
    <t>Наяхинская СОШ</t>
  </si>
  <si>
    <t>Педагогическая антропология</t>
  </si>
  <si>
    <t>Психология и этика семейной жизни</t>
  </si>
  <si>
    <t>Педагогика семьи</t>
  </si>
  <si>
    <t>Туласынова Н.Ю.    Ушницкая В.В.      Ефимова А.Д.</t>
  </si>
  <si>
    <t>ДВ: Методология и методика психолого-педагогических исследований</t>
  </si>
  <si>
    <t>Логопсихология (курс.работа)</t>
  </si>
  <si>
    <t>Учебная практика в ДОУ для детей с нарушениями речи</t>
  </si>
  <si>
    <t>Анатомия, физиология и патология органов слуха, речи и зрения</t>
  </si>
  <si>
    <t>Аржакова Л.И.</t>
  </si>
  <si>
    <t>Методики обучения детей с нарушениями речи: методика преподавания русского языка (специальная)</t>
  </si>
  <si>
    <t>Методики обучения детей с нарушениями речи: методика преподавания литературы (специальная)</t>
  </si>
  <si>
    <t>Психолингвистика</t>
  </si>
  <si>
    <t>Основы обучения и воспитания детей с нарушениями развития: основы тифлопедагогики</t>
  </si>
  <si>
    <t>Методики преподавания: методика преподавания истории</t>
  </si>
  <si>
    <t>Методики преподавания: методика преподавания литературы (специальная)</t>
  </si>
  <si>
    <t>Педагогическая практика в специальных образователных учреждениях для детей с нарушениями интеллекта: учитель младших классов</t>
  </si>
  <si>
    <t>ДВ: Основы управления педагогическими системами</t>
  </si>
  <si>
    <t>Методики преподавания: методика преподавания русского языка (специальная)</t>
  </si>
  <si>
    <t>Методики преподавания: методика преподавания математики (специальная)</t>
  </si>
  <si>
    <t>Педагогическая практика в специальных образовательных учреждениях для детей с нарушением интеллекта: учитель старших классов</t>
  </si>
  <si>
    <t>Педагогическая практика в специальных образовательных учреждениях для детей с нарушениями интеллекта: учитель старших классов</t>
  </si>
  <si>
    <t>Практика на логопункте при  ОШ</t>
  </si>
  <si>
    <t>Практика на логопункте при  ДОУ</t>
  </si>
  <si>
    <t>История техники и технологической культуры мировых цивилизаций</t>
  </si>
  <si>
    <t>Яковлева Е.П.</t>
  </si>
  <si>
    <t>Слепцова Г.Н., Павлова С.П., Посельская А.С.</t>
  </si>
  <si>
    <t>Основы прикладной механики</t>
  </si>
  <si>
    <t>Основы производства в трудовом обучении</t>
  </si>
  <si>
    <t>ДВ: Художественная обработка материалов</t>
  </si>
  <si>
    <t>Старостина Т.В.</t>
  </si>
  <si>
    <t>ДВ: Швейное материаловедение</t>
  </si>
  <si>
    <t>Учебно-технологическая практика</t>
  </si>
  <si>
    <t xml:space="preserve">Основы творческо-конструкторской деятельности и декоративно-прикладного творчества </t>
  </si>
  <si>
    <t>Машиноведение</t>
  </si>
  <si>
    <t>ДС: Художественная обработка материалов/</t>
  </si>
  <si>
    <t>ДС: Дизайн-подход в технологическом образовании /</t>
  </si>
  <si>
    <t>ДС: Основы древесиноведения/</t>
  </si>
  <si>
    <t>ДС: Основы рукоделия/</t>
  </si>
  <si>
    <t>Данилова Дария Петровна</t>
  </si>
  <si>
    <t>Основы творческо-конструкторской деятельности и декоративно-прикладного творчества (Курсовой проект)</t>
  </si>
  <si>
    <t>Современные средства оценивания результатов обучения</t>
  </si>
  <si>
    <t>Романов Н.Н.</t>
  </si>
  <si>
    <t>Моделирование и конструирование</t>
  </si>
  <si>
    <t>Бортник А.Ф., Старостина Т.В.</t>
  </si>
  <si>
    <t>Теория и методика обучения технологии и предпринимательству (Курсовая работа)</t>
  </si>
  <si>
    <t>Назарова Т.Е.</t>
  </si>
  <si>
    <t>ДВ: Деловой иностранный язык</t>
  </si>
  <si>
    <t>Слепцова Г.Н., Слепцова Л.М.</t>
  </si>
  <si>
    <t>ДВ: Электротехника и электроника</t>
  </si>
  <si>
    <t>Иванов А.К.</t>
  </si>
  <si>
    <t xml:space="preserve">Прикладное программирование </t>
  </si>
  <si>
    <t>Системное (прикладное) программное обеспечение</t>
  </si>
  <si>
    <t>Николаев А.М.</t>
  </si>
  <si>
    <t>Корнилов Ю.В.</t>
  </si>
  <si>
    <t>Введение в циркумполярное регионоведение</t>
  </si>
  <si>
    <t>Шкурко Н.С.</t>
  </si>
  <si>
    <t>Методика профессионального обучения</t>
  </si>
  <si>
    <t>Компьютерные коммуникации и сети</t>
  </si>
  <si>
    <t>Мультимедиа</t>
  </si>
  <si>
    <t>Методика профессионального обучения (курсовая работа)</t>
  </si>
  <si>
    <t>Квалификационная практика практика</t>
  </si>
  <si>
    <t>Микроэлектроника и микропроцессорная техника</t>
  </si>
  <si>
    <t>Баишев Д.Г.</t>
  </si>
  <si>
    <t xml:space="preserve">Технология разработки программных продуктов </t>
  </si>
  <si>
    <t>Технология разработки программных продуктов (курсовая)</t>
  </si>
  <si>
    <t xml:space="preserve">Технологическая практика </t>
  </si>
  <si>
    <t>Преддипломная практика</t>
  </si>
  <si>
    <t>ДВ: Якутский язык</t>
  </si>
  <si>
    <t>Винокурова М.С</t>
  </si>
  <si>
    <t xml:space="preserve">ДВ: Культурология </t>
  </si>
  <si>
    <t>Федорова С.П</t>
  </si>
  <si>
    <t>ДВ: Операционные системы</t>
  </si>
  <si>
    <t>Прокопьев П.С.</t>
  </si>
  <si>
    <t>Варламова В.А.</t>
  </si>
  <si>
    <t>История педагогики (общей и дошкольной)</t>
  </si>
  <si>
    <t>Ефимова А.Д., Ушницкая В.В., Слепцова Г.Н.</t>
  </si>
  <si>
    <t xml:space="preserve">Возрастная психология </t>
  </si>
  <si>
    <t>Готовцева Нь. Г.</t>
  </si>
  <si>
    <t xml:space="preserve">История </t>
  </si>
  <si>
    <t>ДВ: Методика обучения якутскому языку в русских детских садах</t>
  </si>
  <si>
    <t>Детская пракическая психология (курсовая)</t>
  </si>
  <si>
    <t>Возрастная психология</t>
  </si>
  <si>
    <t>Готовцева Нь. Г</t>
  </si>
  <si>
    <t>Учебная практика "1 дни ребенка в школе"</t>
  </si>
  <si>
    <t xml:space="preserve">Технология интеграции образования </t>
  </si>
  <si>
    <t xml:space="preserve">ДВ: Практикум по изобразительной деятельности </t>
  </si>
  <si>
    <t xml:space="preserve">ДВ: Организация экспериментальной работы в образовательном учреждении </t>
  </si>
  <si>
    <t xml:space="preserve">Педагогика среднего профессионального образования </t>
  </si>
  <si>
    <t>Основы педагогического мастерства</t>
  </si>
  <si>
    <t xml:space="preserve">Теория и методика развития математических представлений детей </t>
  </si>
  <si>
    <t xml:space="preserve">Теория и методика музыкального воспитания детей </t>
  </si>
  <si>
    <t>Организация педагогического процесса в ДОУ и педколледже</t>
  </si>
  <si>
    <t xml:space="preserve">Семейная педагогика и домашнее воспитание </t>
  </si>
  <si>
    <t>Григорьева Л.С.</t>
  </si>
  <si>
    <t xml:space="preserve">ДВ: Организация воспитательной работы в учреждениях среднего профессионального образования </t>
  </si>
  <si>
    <t>051000</t>
  </si>
  <si>
    <t>Абрамова Сайана Алексеевна</t>
  </si>
  <si>
    <t>Чурапчинская гимназия им. С.К.Макарова</t>
  </si>
  <si>
    <t>Бочкарева Сайаана Степановна</t>
  </si>
  <si>
    <t>Васильева Туйаара Иннокентьевна</t>
  </si>
  <si>
    <t>Верхневилюйская СОШ №1 им. И. Барахова</t>
  </si>
  <si>
    <t>Егорова Сардаана Михайловна</t>
  </si>
  <si>
    <t>Республиканский лицей - интернат</t>
  </si>
  <si>
    <t>Пестрякова Мария Никифоровна</t>
  </si>
  <si>
    <t>Намская СОШ №1 им.И.С.Гаврильева</t>
  </si>
  <si>
    <t>Петрова Александра Владимировна</t>
  </si>
  <si>
    <t xml:space="preserve"> Дюллюкинская СОШ</t>
  </si>
  <si>
    <t>Тарбахова Мираида Владимировна</t>
  </si>
  <si>
    <t xml:space="preserve">Жохсогонская СОШ им.А.Е.Кулаковского </t>
  </si>
  <si>
    <t>Томский Семен Николаевич</t>
  </si>
  <si>
    <t>Чочунская СОШ им. И.М.Гоголева)</t>
  </si>
  <si>
    <t>Теория и технология экологического образования зачет (зач. с оц.)</t>
  </si>
  <si>
    <t>Практикум по изо деятельности</t>
  </si>
  <si>
    <t>Практикум по выразительному чтению</t>
  </si>
  <si>
    <t>Иванов Денис Петрович</t>
  </si>
  <si>
    <t>Капитонов Данил Евгеньевич</t>
  </si>
  <si>
    <t>Мищук Людмила Андреевна</t>
  </si>
  <si>
    <t>Платонова Валерия Михайловна</t>
  </si>
  <si>
    <t>Постникова Туйаара Дмитриевна</t>
  </si>
  <si>
    <t>Старостин Афанасий Петрович</t>
  </si>
  <si>
    <t>Федоров Трофим Михайлович</t>
  </si>
  <si>
    <t>ДВ: Раннее обучение детей чтению</t>
  </si>
  <si>
    <t xml:space="preserve">Педагогический менеджмент в дошкольном учреждении </t>
  </si>
  <si>
    <t>Педагогическая практика в педколледже (летняя)</t>
  </si>
  <si>
    <t>Педагогическая практика в педколледже (осенняя)</t>
  </si>
  <si>
    <t xml:space="preserve">Экспетные оценки в образовании </t>
  </si>
  <si>
    <t>Правовые основы управления образованием</t>
  </si>
  <si>
    <t xml:space="preserve"> Возрастная анатомия и физиология.</t>
  </si>
  <si>
    <t>Педагогические технологии начального образования</t>
  </si>
  <si>
    <t>Никифорова Н.А.</t>
  </si>
  <si>
    <t xml:space="preserve"> ДВ:Якутский язык и литература</t>
  </si>
  <si>
    <t>Винокурова М.С., Кириллова И.Г.</t>
  </si>
  <si>
    <t>ДВ:Культурология</t>
  </si>
  <si>
    <t>Федорова С.В.</t>
  </si>
  <si>
    <t xml:space="preserve"> История педагогики и начального образования</t>
  </si>
  <si>
    <t xml:space="preserve">Методика преподавания математики в начальной школе          </t>
  </si>
  <si>
    <t xml:space="preserve">Учебная практика </t>
  </si>
  <si>
    <t>Туласынова Н.Ю., Ефимова А.Д., Семенова Н.М.</t>
  </si>
  <si>
    <t>Учебно-полевая практика</t>
  </si>
  <si>
    <t xml:space="preserve"> Теория и методика музыкального воспитания.</t>
  </si>
  <si>
    <t xml:space="preserve"> Методика преподавания технологии.</t>
  </si>
  <si>
    <t>Слепцова Г.Н., Посельская А.С., Семенова Н.М.</t>
  </si>
  <si>
    <t xml:space="preserve"> Русский язык</t>
  </si>
  <si>
    <t>Здоровьесберегающие технологии в начальной школе.</t>
  </si>
  <si>
    <t>Сравнительная педагогика – курсовая работа</t>
  </si>
  <si>
    <t>Жиркова Анна Николаевна</t>
  </si>
  <si>
    <t>Ельгедская СОШ</t>
  </si>
  <si>
    <t>Николаева Туяра Семеновна</t>
  </si>
  <si>
    <t>МОУ СОШ №31</t>
  </si>
  <si>
    <t>Оконешникова Оксана Кирилловна</t>
  </si>
  <si>
    <t>МОУ Павловская СОШ</t>
  </si>
  <si>
    <t>Афанасьева Яна Егоровна</t>
  </si>
  <si>
    <t>Мегино-Кангалассский</t>
  </si>
  <si>
    <t>Нижне-Бестяхская СОШ</t>
  </si>
  <si>
    <t>Ассоциированная многопрофильная Саха-Бельгийская гимназия</t>
  </si>
  <si>
    <t>Покровская СОШ №1</t>
  </si>
  <si>
    <t>Баишева Снежана Ефимовна</t>
  </si>
  <si>
    <t>Чурапч.РССОШ-инт.</t>
  </si>
  <si>
    <t>Боронова Нария Дмитриевна</t>
  </si>
  <si>
    <t>Потапова Мария Матвеевна</t>
  </si>
  <si>
    <t>Федорова Сардана Альбертовна</t>
  </si>
  <si>
    <t>Мирный</t>
  </si>
  <si>
    <t>Политехнич.лицей</t>
  </si>
  <si>
    <t>Аланаева Саргылана Евгеньевна</t>
  </si>
  <si>
    <t>Корнилова Анжелика Николаевна</t>
  </si>
  <si>
    <t>Николаева Саргылана Егоровна</t>
  </si>
  <si>
    <t>Прокопьева Сардана Руслановна</t>
  </si>
  <si>
    <t xml:space="preserve"> Здоровьесберегающие технологии в начальной школе.</t>
  </si>
  <si>
    <t>Психолого-педагогические основы коррекционного обучения в начальной школе</t>
  </si>
  <si>
    <t>Афанасьева Мирослава Алексеевна</t>
  </si>
  <si>
    <t>Чукарская СОШ им.А.Ф.Алексеева</t>
  </si>
  <si>
    <t>Баишева Клара Афанасьевна</t>
  </si>
  <si>
    <t>Мастахская СОШ</t>
  </si>
  <si>
    <t>Григорьева Диана Ильинична</t>
  </si>
  <si>
    <t xml:space="preserve"> Хангаласский</t>
  </si>
  <si>
    <t>Едяйская СОШ</t>
  </si>
  <si>
    <t>Егорова Евгения Павловна</t>
  </si>
  <si>
    <t>Покровская улусная многопрофильная гимназия</t>
  </si>
  <si>
    <t>Каженкина Уруйдаана Васильевна</t>
  </si>
  <si>
    <t>Николаева Надежда Ивановна</t>
  </si>
  <si>
    <t xml:space="preserve"> Абыйский</t>
  </si>
  <si>
    <t>Уолбутская СОШ имени С.Ф. Маркова</t>
  </si>
  <si>
    <t>Неустроева Милидора Изотовна</t>
  </si>
  <si>
    <t>Ойская СОШ имени А.В. Дмитриева</t>
  </si>
  <si>
    <t>Петрова Нарыйа Николаевна</t>
  </si>
  <si>
    <t>Софронова Александра Аркадьевна</t>
  </si>
  <si>
    <t xml:space="preserve"> Намский</t>
  </si>
  <si>
    <t>Хамагаттинский саха-французский лицей</t>
  </si>
  <si>
    <t>Тарабукина Нарыйа Николаевна</t>
  </si>
  <si>
    <t xml:space="preserve">ГБНОУ РС(Я) респ.лицей-интернат </t>
  </si>
  <si>
    <t>Алексеева Айыына Михайловна</t>
  </si>
  <si>
    <t>Тянская СОШ им.И.Н.Кульбертинова</t>
  </si>
  <si>
    <t>Васильева Матрена Александровна</t>
  </si>
  <si>
    <t>Оленекский район</t>
  </si>
  <si>
    <t xml:space="preserve"> Оленекская СОШ им.Николаева Х.М. </t>
  </si>
  <si>
    <t>Жиркова Саргылана Степановна</t>
  </si>
  <si>
    <t>Тюляхская СОШ им.Д.Д.Оллонова</t>
  </si>
  <si>
    <t>Кузьмина Уруйдаана Макаровна</t>
  </si>
  <si>
    <t xml:space="preserve">Томпонский </t>
  </si>
  <si>
    <t>Крест-Хальджайская СОШ им. Ф.М.Охлопкова</t>
  </si>
  <si>
    <t>Николаева Надежда Лукьяновна</t>
  </si>
  <si>
    <t>Горный улус</t>
  </si>
  <si>
    <t>Джикимдинская СОШ имени С.П.Данилова</t>
  </si>
  <si>
    <t>Инв.детства</t>
  </si>
  <si>
    <t>Павлова Акулина Константиновна</t>
  </si>
  <si>
    <t>Платонова Саина Викторовна</t>
  </si>
  <si>
    <t xml:space="preserve">Болтогинская СОШ </t>
  </si>
  <si>
    <t>Семенова Светлана Дмитриевна</t>
  </si>
  <si>
    <t>Скрябина Вилена Васильевна</t>
  </si>
  <si>
    <t xml:space="preserve">Бютейдяхская СОШ </t>
  </si>
  <si>
    <t>Тотонова Нарыйа Афанасьевна</t>
  </si>
  <si>
    <t xml:space="preserve">Тойбохойская СОШ </t>
  </si>
  <si>
    <t>Устинова Акулина Евсеевна</t>
  </si>
  <si>
    <t xml:space="preserve">Амгино-Нахаринская СОШ им. П.И. Яковлева </t>
  </si>
  <si>
    <t>Кындалбанова Саргылана Андреевна</t>
  </si>
  <si>
    <t>Элляев Алексей Анатольевич</t>
  </si>
  <si>
    <t>Безопасность жизнедеятельности</t>
  </si>
  <si>
    <t>Находкин В.В.</t>
  </si>
  <si>
    <t>Экономика в начальной школе</t>
  </si>
  <si>
    <t xml:space="preserve"> Особенности педагогического процесса в малокомплектной школе.</t>
  </si>
  <si>
    <t>Летняя воспитательная практика</t>
  </si>
  <si>
    <t xml:space="preserve">Педагогическая воспитательная, предметная. </t>
  </si>
  <si>
    <t>Сергеева А.И.</t>
  </si>
  <si>
    <t>Методика преподавания математике.</t>
  </si>
  <si>
    <t>Брызгаев Михаил Иванович</t>
  </si>
  <si>
    <t>Гуляев Аян Павлович</t>
  </si>
  <si>
    <t>Жалилов Тимур Вячеславович</t>
  </si>
  <si>
    <t>Тугулаев Максим Игоревич</t>
  </si>
  <si>
    <t>Федоров Петр Альбертович</t>
  </si>
  <si>
    <t>Иванов А.К</t>
  </si>
  <si>
    <t>Инженерная графика</t>
  </si>
  <si>
    <t>Дарамаева А.А.</t>
  </si>
  <si>
    <t>Основы телекоммуникации</t>
  </si>
  <si>
    <t>Сокорутова Л.В.</t>
  </si>
  <si>
    <t>к/в: Воспитание культуры межнационального отношения в школе</t>
  </si>
  <si>
    <t>Марфусалова В.П.</t>
  </si>
  <si>
    <t>Педагогические технологии в системе дополнительного образования.</t>
  </si>
  <si>
    <t>Основы специальное педагогики и психологии</t>
  </si>
  <si>
    <t xml:space="preserve"> ДС    Основы психодиагностики и психокоррекции.</t>
  </si>
  <si>
    <t>ДС.Специфика управления в малокомплектной начальной школе.</t>
  </si>
  <si>
    <t>Неустроева А.Н.</t>
  </si>
  <si>
    <t>Современные проблемы науки и образования</t>
  </si>
  <si>
    <t>История и философия науки</t>
  </si>
  <si>
    <t xml:space="preserve">Яковлева Е.П. </t>
  </si>
  <si>
    <t>Компетентностный подход в создании образовательного пространства детства</t>
  </si>
  <si>
    <t>Обеспечение преемственности основной образовательной программы в релаизации ФГТ и ФГОС</t>
  </si>
  <si>
    <t>Педагогика (курсовая)</t>
  </si>
  <si>
    <t>Математические основы психологии</t>
  </si>
  <si>
    <t xml:space="preserve">Б5 </t>
  </si>
  <si>
    <t xml:space="preserve">Аргунова Антонина Григорьевна </t>
  </si>
  <si>
    <t xml:space="preserve">Кобяйский </t>
  </si>
  <si>
    <t>Теяская СОШ</t>
  </si>
  <si>
    <t>Спиридонова Айаана Аркадьевна</t>
  </si>
  <si>
    <t xml:space="preserve">Мегино-Кангаласский </t>
  </si>
  <si>
    <t>Хачагайская СОШ</t>
  </si>
  <si>
    <t>Иванова Мария Руслановна</t>
  </si>
  <si>
    <t xml:space="preserve">Горный </t>
  </si>
  <si>
    <t>Бердигестяхская СОШ</t>
  </si>
  <si>
    <t>Бурнашева Лариса Васильевна</t>
  </si>
  <si>
    <t xml:space="preserve">Жиганский </t>
  </si>
  <si>
    <t>Кыстатемская СОШ</t>
  </si>
  <si>
    <t xml:space="preserve">Лобанова Екатерина Юрьевна </t>
  </si>
  <si>
    <t xml:space="preserve">Амгинский </t>
  </si>
  <si>
    <t>Амгинская СОШ</t>
  </si>
  <si>
    <t>Потапова Анастасия Семеновна</t>
  </si>
  <si>
    <t xml:space="preserve">Чурапчинский </t>
  </si>
  <si>
    <t>Чурапчинская СОШ</t>
  </si>
  <si>
    <t>Сидорова Мария Еримеевна</t>
  </si>
  <si>
    <t>Хадарская СОШ</t>
  </si>
  <si>
    <t>Степанова Аида Владимировна</t>
  </si>
  <si>
    <t xml:space="preserve">Верхневилюйский </t>
  </si>
  <si>
    <t>Дюллюкюнская СОШ</t>
  </si>
  <si>
    <t>Стручкова Лина Валерьевна</t>
  </si>
  <si>
    <t xml:space="preserve">Абыйский </t>
  </si>
  <si>
    <t>Абыйская СОШ</t>
  </si>
  <si>
    <t>Стручкова Мария Николаевна</t>
  </si>
  <si>
    <t>Тюнгюлюнская СОШ</t>
  </si>
  <si>
    <t>Терентьева Сахаяна Алексеевна</t>
  </si>
  <si>
    <t xml:space="preserve">Намский </t>
  </si>
  <si>
    <t>Искра</t>
  </si>
  <si>
    <t>Физика (зач. с оц.)</t>
  </si>
  <si>
    <t>Ядреева Анастасия Михайловна</t>
  </si>
  <si>
    <t>Едейцская СОШ</t>
  </si>
  <si>
    <t>Данилова Саина Аркадьевна</t>
  </si>
  <si>
    <t xml:space="preserve">Олекминский </t>
  </si>
  <si>
    <t>Кячинская СОШ</t>
  </si>
  <si>
    <t>Сирота</t>
  </si>
  <si>
    <t xml:space="preserve">Экспертные оценки в образовании </t>
  </si>
  <si>
    <t xml:space="preserve">Баишева Лидия Сергеевна </t>
  </si>
  <si>
    <t>Якутск</t>
  </si>
  <si>
    <t>МОУ НПСОШ №2</t>
  </si>
  <si>
    <t>Капитонова Айталина Ивановна</t>
  </si>
  <si>
    <t>НПСОШ №2</t>
  </si>
  <si>
    <t xml:space="preserve">Матчитова Мария Романовна </t>
  </si>
  <si>
    <t>Майинская СОШ</t>
  </si>
  <si>
    <t>Павлова Сардана Степановна</t>
  </si>
  <si>
    <t xml:space="preserve">Сунтарский </t>
  </si>
  <si>
    <t>Тюбяйская СОШ</t>
  </si>
  <si>
    <t>Попова Александра Иннокентьевна</t>
  </si>
  <si>
    <t>Сунтарская гимназия</t>
  </si>
  <si>
    <t xml:space="preserve">Федорова Сардана Александровна </t>
  </si>
  <si>
    <t>Верхневилюйский</t>
  </si>
  <si>
    <t>Верхневилюйсая СОШ</t>
  </si>
  <si>
    <t>Яковлева Ирина Александровна</t>
  </si>
  <si>
    <t>В-Вилюйская респ.гимн.</t>
  </si>
  <si>
    <t>Дьяконова Мария Гаврильевна</t>
  </si>
  <si>
    <t>Мегино-Кангаласский</t>
  </si>
  <si>
    <t>Балыктахская СОШ</t>
  </si>
  <si>
    <t>Гоголева Нина Алексеевна</t>
  </si>
  <si>
    <t>Амгинский</t>
  </si>
  <si>
    <t>Абагинская АТСОШ</t>
  </si>
  <si>
    <t>Капитонова Мария Ивановна</t>
  </si>
  <si>
    <t>Хангаласский</t>
  </si>
  <si>
    <t>Октемский лицей</t>
  </si>
  <si>
    <t>Кузьмина Аида Сергеевна</t>
  </si>
  <si>
    <t>Егорова Людмила Прокопьевна</t>
  </si>
  <si>
    <t>Фадеева Айталина Егоровна</t>
  </si>
  <si>
    <t>Васильева Яна Яковлевна</t>
  </si>
  <si>
    <t>Галсанова Саяна Жаргаловна</t>
  </si>
  <si>
    <t>Нюрбинский</t>
  </si>
  <si>
    <t>Нюрбинская СОШ №1</t>
  </si>
  <si>
    <t>Барашкова Виолетта Витальевна</t>
  </si>
  <si>
    <t>Егорова Софья Олеговна</t>
  </si>
  <si>
    <t>Окоемова Кристина Гавриловна</t>
  </si>
  <si>
    <t>Иностранный язык (зач. с оценкой)</t>
  </si>
  <si>
    <t>Сидорова Мирослава Александровна</t>
  </si>
  <si>
    <t>Хохлова Диана Петровна</t>
  </si>
  <si>
    <t>Экономика</t>
  </si>
  <si>
    <t>Турчина Н.А.</t>
  </si>
  <si>
    <t>Атласова Анна Руслановна</t>
  </si>
  <si>
    <t>ФТЛ</t>
  </si>
  <si>
    <t>Родионова Александра Дмитриевна</t>
  </si>
  <si>
    <t>Егорова Валентина Георгиевна</t>
  </si>
  <si>
    <t>Чаппандинская</t>
  </si>
  <si>
    <t>Жиркова Екатерина Платоновна</t>
  </si>
  <si>
    <t>Захарова Туйара Ивановна</t>
  </si>
  <si>
    <t>Хара-Алданская</t>
  </si>
  <si>
    <t>Потапова Василина Васильевна</t>
  </si>
  <si>
    <t>Вилюйская гимн.</t>
  </si>
  <si>
    <t>Устинова Ильяна Васильевна</t>
  </si>
  <si>
    <t>Абагинская агротехн.СОШ</t>
  </si>
  <si>
    <t>Федорова Октябрина Андреевна</t>
  </si>
  <si>
    <t>Яковлева Марина Николаевна</t>
  </si>
  <si>
    <t>Дмитриева Мария Егоровна</t>
  </si>
  <si>
    <t>Дмитриева Лена Николаевна</t>
  </si>
  <si>
    <t>Горный</t>
  </si>
  <si>
    <t>Магарасская СОШ</t>
  </si>
  <si>
    <t>Егорова Мария Борисовна</t>
  </si>
  <si>
    <t>Хатын-Сысыская СОШ</t>
  </si>
  <si>
    <t>Егорова Роксана Ивановна</t>
  </si>
  <si>
    <t>Верхневилюйская СОШ №2</t>
  </si>
  <si>
    <t>Кривошапкина Мария Митрофановна</t>
  </si>
  <si>
    <t>Себян-Кюельская СОШ</t>
  </si>
  <si>
    <t>Цел.</t>
  </si>
  <si>
    <t>Лукин Григорий Николаевич</t>
  </si>
  <si>
    <t>Мохсоголлохская СОШ</t>
  </si>
  <si>
    <t>Никифорова Нюргуяна Даниловна</t>
  </si>
  <si>
    <t xml:space="preserve">Нюрбинский </t>
  </si>
  <si>
    <t>Нюрбинская СОШ №3</t>
  </si>
  <si>
    <t>Павлова Александра Викторовна</t>
  </si>
  <si>
    <t xml:space="preserve">Хангаласский </t>
  </si>
  <si>
    <t>Покровская СОШ</t>
  </si>
  <si>
    <t>Попова Сахайаана Вячеславовна</t>
  </si>
  <si>
    <t>Петрова Анастасия Ивановна</t>
  </si>
  <si>
    <t>Усть-Майский</t>
  </si>
  <si>
    <t>Усть-Майская СОШ</t>
  </si>
  <si>
    <t>Шагланова Юлия Александровна</t>
  </si>
  <si>
    <t xml:space="preserve">Булунский </t>
  </si>
  <si>
    <t>Тиксинская СОШ</t>
  </si>
  <si>
    <t>Прокопьева Варвара Дмитриевна</t>
  </si>
  <si>
    <t>Дюллюкинская СОШ</t>
  </si>
  <si>
    <t>Стручкова Елена Гаврильевна</t>
  </si>
  <si>
    <t>СОШ №14 г. Якутска</t>
  </si>
  <si>
    <t>Без.поп.род.</t>
  </si>
  <si>
    <t>Чурапчинский</t>
  </si>
  <si>
    <t>Телейская СОШ</t>
  </si>
  <si>
    <t>Афанасьева Туяра Николаевна</t>
  </si>
  <si>
    <t>Ботулинская СОШ</t>
  </si>
  <si>
    <t>Дмитриева Екатерина Николаевна</t>
  </si>
  <si>
    <t>Сунтарский</t>
  </si>
  <si>
    <t>Сунтарская СОШ №1</t>
  </si>
  <si>
    <t>Донская Аина Дмитриевна</t>
  </si>
  <si>
    <t>Тобуинская СОШ</t>
  </si>
  <si>
    <t>Ефремов Евгений Юрьевич</t>
  </si>
  <si>
    <t>Амгинская СОШ №1</t>
  </si>
  <si>
    <t>Лазарева Полина Михайловна</t>
  </si>
  <si>
    <t>Далырская СОШ</t>
  </si>
  <si>
    <t>Лукина Антонина Ильинична</t>
  </si>
  <si>
    <t>Малыкайская СОШ</t>
  </si>
  <si>
    <t>Саввинова Варвара Виссприоновна</t>
  </si>
  <si>
    <t>Эльгейская СОШ</t>
  </si>
  <si>
    <t>Спиридонова Виталия Витальевна</t>
  </si>
  <si>
    <t>Мирнинский</t>
  </si>
  <si>
    <t>Сюльдюкарская СОШ</t>
  </si>
  <si>
    <t>Старостина Кристина Михайловна</t>
  </si>
  <si>
    <t>Амгино-Нахаринская СОШ</t>
  </si>
  <si>
    <t>Токарева Ольга Алексеевна</t>
  </si>
  <si>
    <t>Вилюйский</t>
  </si>
  <si>
    <t>Екюндинская СОШ</t>
  </si>
  <si>
    <t>Спирова Любовь Егоровна</t>
  </si>
  <si>
    <t>Арылахская СОШ</t>
  </si>
  <si>
    <t>Матросов Николай Александрович</t>
  </si>
  <si>
    <t>Ленский</t>
  </si>
  <si>
    <t>Орто-Нахаринская СОШ</t>
  </si>
  <si>
    <t>Никифоров Николай Анастасович</t>
  </si>
  <si>
    <t>Семенов Евгений Семенович</t>
  </si>
  <si>
    <t>Верхне-Вилюйский</t>
  </si>
  <si>
    <t>Верхне-Вилюйская республиканская гимназия</t>
  </si>
  <si>
    <t>Трофимов Мичил Егорович</t>
  </si>
  <si>
    <t>Соморсунская СОШ</t>
  </si>
  <si>
    <t>Андросова Виктория Николаевна</t>
  </si>
  <si>
    <t>Апросимова Аксинья Афанасьевна</t>
  </si>
  <si>
    <t xml:space="preserve"> Эвено-Бытантайский </t>
  </si>
  <si>
    <t>Саккырырская СОШ им.Р.И. Шадрина</t>
  </si>
  <si>
    <t>Божедонова Анжелика Тарасовна</t>
  </si>
  <si>
    <t>г. Якутск</t>
  </si>
  <si>
    <t>Якутский торгово-экономический колледж потребкооперации</t>
  </si>
  <si>
    <t>Герасимова Алина Игорьевна</t>
  </si>
  <si>
    <t>Якутский колледж культуры и искусств</t>
  </si>
  <si>
    <t>Клепикова Анастасия Алексеевна</t>
  </si>
  <si>
    <t>Олекминская СОШ № 1 им. Н.Н.Яковлева</t>
  </si>
  <si>
    <t>Кобякова Ньургустана Владимировна</t>
  </si>
  <si>
    <t xml:space="preserve">г. Якутск </t>
  </si>
  <si>
    <t>Национальная политехническая СОШ №2 (с углубленным изучением отдельных предметов)</t>
  </si>
  <si>
    <t>Колесова Саргылана Петровна</t>
  </si>
  <si>
    <t xml:space="preserve">Эвено-Бытантайский </t>
  </si>
  <si>
    <t>Кустурская средняя общеобразовательная школа им. И.Н. Слепцова</t>
  </si>
  <si>
    <t>Прокопьева Айталина Эдуардовна</t>
  </si>
  <si>
    <t>Покровская СОШ  №1 с углубленным изучением отдельных предметов</t>
  </si>
  <si>
    <t xml:space="preserve"> Слепцова Яна Витальевна</t>
  </si>
  <si>
    <t>Томпонский</t>
  </si>
  <si>
    <t xml:space="preserve">Тополинская СОШ </t>
  </si>
  <si>
    <t>Старостина Наталья Гаврильевна</t>
  </si>
  <si>
    <t xml:space="preserve">Якутская городская национальная гимназия городского округа "Якутск" </t>
  </si>
  <si>
    <t>Стручкова Марианна Иннокентьевна</t>
  </si>
  <si>
    <t>Намский</t>
  </si>
  <si>
    <t>Намская СОШ № 2</t>
  </si>
  <si>
    <t>Чапогир Лидия Степановна</t>
  </si>
  <si>
    <t>Красноярский край</t>
  </si>
  <si>
    <t>Туринская СОШ-интернат</t>
  </si>
  <si>
    <t>Аянитова Кристина Ивановна</t>
  </si>
  <si>
    <t>Майинская СОШ им.В.П. Ларионова с углубленным изучением отдельных предметов</t>
  </si>
  <si>
    <t>Казакова Аксинья Ивановна</t>
  </si>
  <si>
    <t>Сунтарская СОШ №1 им.А.П. Павлова</t>
  </si>
  <si>
    <t>Николаева Сардаана Руслановна</t>
  </si>
  <si>
    <t>Кутанинская СОШ им. А.А. Иванова-Кюндэ</t>
  </si>
  <si>
    <t>Слепцова Лена Афанасьевна</t>
  </si>
  <si>
    <t>Якутск, 2014</t>
  </si>
  <si>
    <t>Ботулинская средняя общеобразовательная школа</t>
  </si>
  <si>
    <t>Соломонова Юлия Ивановна</t>
  </si>
  <si>
    <t>Покровская СОШ № 1 с углубленным изучением отдельных предметов</t>
  </si>
  <si>
    <t>Былачерова Мария Федоровна</t>
  </si>
  <si>
    <t>Тарабукина Снежана Васильевна</t>
  </si>
  <si>
    <t>РС(Я)</t>
  </si>
  <si>
    <t>Кривошапкина Наталья Евгеньевна</t>
  </si>
  <si>
    <t>Кобяйский</t>
  </si>
  <si>
    <t>Себян-Кюельская национальная эвенская СОШ им. П.А.Ламутского</t>
  </si>
  <si>
    <t>Николаева Ольга Гаврильевна</t>
  </si>
  <si>
    <t>СОШ №26" 9с углубленным изучением отдельных предметов</t>
  </si>
  <si>
    <t>Сафонова Дарья Власьевна</t>
  </si>
  <si>
    <t xml:space="preserve">Дабанская СОШ </t>
  </si>
  <si>
    <t>Федотова Сайдаара Юрьевна</t>
  </si>
  <si>
    <t xml:space="preserve">Нюрбачанская СОШ </t>
  </si>
  <si>
    <t>Атласова Анна Николаевна</t>
  </si>
  <si>
    <t>Усть-Алданский</t>
  </si>
  <si>
    <t xml:space="preserve">Дюпсюнская СОШ им.И.Н.Жиркова  </t>
  </si>
  <si>
    <t>Гоголева Анна Петровна</t>
  </si>
  <si>
    <t xml:space="preserve">Чурапчинская СОШ им. С.А. Новгородова </t>
  </si>
  <si>
    <t>Карпова Евдокия Дмитриевна</t>
  </si>
  <si>
    <t xml:space="preserve"> Амгинская СОШ  им. Р.И. Константинова </t>
  </si>
  <si>
    <t>Колесова Рена Николаевна</t>
  </si>
  <si>
    <t>Намская СОШ №1 им. И.С.Гаврильева</t>
  </si>
  <si>
    <t>Колесова Сардана Семеновна</t>
  </si>
  <si>
    <t xml:space="preserve"> Тулагинская СОШ им. П.И. Кочнева </t>
  </si>
  <si>
    <t>Мигалкина Яна Васильевна</t>
  </si>
  <si>
    <t>Таттинский</t>
  </si>
  <si>
    <t>Ытык-Кюельская СОШ №1 им.А.И.Софронова</t>
  </si>
  <si>
    <t>Николаева Мария Ивановна</t>
  </si>
  <si>
    <t>Майинская СОШ им. В.П. Ларионова с углубленным изучением отдельных предметов</t>
  </si>
  <si>
    <t>Павлова Татьяна Александровна</t>
  </si>
  <si>
    <t xml:space="preserve"> Арылахская СОШ </t>
  </si>
  <si>
    <t>Петрова Кюннэй Кирсановна</t>
  </si>
  <si>
    <t xml:space="preserve"> Табагинская СОШ им. Р.А. Бурнашова</t>
  </si>
  <si>
    <t>Прокопьева Любовь Анатольевна</t>
  </si>
  <si>
    <t xml:space="preserve"> г. Нерюнгри</t>
  </si>
  <si>
    <t>Бедиминская СОШ</t>
  </si>
  <si>
    <t>Заборовская Айыына Петровна</t>
  </si>
  <si>
    <t>Мэндигинская СОШ</t>
  </si>
  <si>
    <t>Коркина Светлана Васильевна</t>
  </si>
  <si>
    <t>Старостина Юлия Николаевна</t>
  </si>
  <si>
    <t>Хара-Алданская СОШ</t>
  </si>
  <si>
    <t>Шумилова Мария Вадимовна</t>
  </si>
  <si>
    <t>Солянская СОШ</t>
  </si>
  <si>
    <t>Васильева Евдокия Альбертовна</t>
  </si>
  <si>
    <t>Нюрбинский техн.лицей</t>
  </si>
  <si>
    <t>Захарова Валентина Руслановна</t>
  </si>
  <si>
    <t>У-Янская СОШ</t>
  </si>
  <si>
    <t>Петрова Кристина Валерьевна</t>
  </si>
  <si>
    <t>Мархинская СОШ</t>
  </si>
  <si>
    <t>Постникова Марфа Николаевна</t>
  </si>
  <si>
    <t>Уолбинская СОШ</t>
  </si>
  <si>
    <t>Решетникова Сайыына Семеновна</t>
  </si>
  <si>
    <t>Экспериментальная школа-интернат "Арктика" с углубленным изучением предметов гуманитарно-культурологического профиля</t>
  </si>
  <si>
    <t>Саввина Александра Ильинична</t>
  </si>
  <si>
    <t>Усть -Алданский</t>
  </si>
  <si>
    <t xml:space="preserve"> Бейдигинская СОШ</t>
  </si>
  <si>
    <t>Сивцева Надежда Федотовна</t>
  </si>
  <si>
    <t>Сыланская СОШ им. профессора Г.П. Башарина</t>
  </si>
  <si>
    <t>Спиридонова Екатерина Николаевна</t>
  </si>
  <si>
    <t xml:space="preserve">Оленекский </t>
  </si>
  <si>
    <t>Педагогическое образование (Т)</t>
  </si>
  <si>
    <t>Брызгаева Айталина Николаевна</t>
  </si>
  <si>
    <t>Соловьевская СОШ П.М. Васильева</t>
  </si>
  <si>
    <t>Иванова Сардаана Владиславовна</t>
  </si>
  <si>
    <t>Нюрбинская СОШ №1 им.С.Васильева</t>
  </si>
  <si>
    <t>Александров Айсен Николаевич</t>
  </si>
  <si>
    <t>Верхневилюйская респ.гимн. Им. М.А. Алексеева</t>
  </si>
  <si>
    <t>Баишев Юрий  Семенович</t>
  </si>
  <si>
    <t>Белых Семен Семенович</t>
  </si>
  <si>
    <t xml:space="preserve"> Чурапчинский</t>
  </si>
  <si>
    <t>Чурапчинская гимн. им. С.К. Макарова</t>
  </si>
  <si>
    <t>Вожжова Александра Анатольевна</t>
  </si>
  <si>
    <t xml:space="preserve"> Орто-Дойдунская СОШ им. В.Д.Лебедева, </t>
  </si>
  <si>
    <t>Иванов Николай Альбертович</t>
  </si>
  <si>
    <t>Антоновская СОШ им. Н.Н. Чусовского</t>
  </si>
  <si>
    <t>Лукина Саргылана Васильевна</t>
  </si>
  <si>
    <t xml:space="preserve">Хаяхсытская СОШ им А.П. Илларионова </t>
  </si>
  <si>
    <t>Ощепкова Туйаара Олеговна</t>
  </si>
  <si>
    <t>Сунтарский политехнический лицей-интернат</t>
  </si>
  <si>
    <t>Плотникова Анна Алексеевна</t>
  </si>
  <si>
    <t>Прохоров Василий Антонович</t>
  </si>
  <si>
    <t xml:space="preserve">Синская СОШ </t>
  </si>
  <si>
    <t>Слепцова Вера Яковлевна</t>
  </si>
  <si>
    <t>Чурапчинская республиканская спортивная СОШ-И  им. Д.П. Коркина</t>
  </si>
  <si>
    <t>Спиридонова Лолита Дмитриевна</t>
  </si>
  <si>
    <t>Мар- Кюельская СОШ</t>
  </si>
  <si>
    <t>Туприна Радомира Федотовна</t>
  </si>
  <si>
    <t xml:space="preserve">Нерюнгринский </t>
  </si>
  <si>
    <t>Игнатьева Наталья Николаевна</t>
  </si>
  <si>
    <t>Телегинская СОШ</t>
  </si>
  <si>
    <t>Максимова Сайына Галеевна</t>
  </si>
  <si>
    <t>СОШ 3 38</t>
  </si>
  <si>
    <t>Матвеева Маруся Павловна</t>
  </si>
  <si>
    <t>Морук Нимыына Владимировна</t>
  </si>
  <si>
    <t>Сыдыкбекова куннэй Викторовна</t>
  </si>
  <si>
    <t>Покровская многопрофальная СОШ</t>
  </si>
  <si>
    <t>Федорова Алина Олеговна</t>
  </si>
  <si>
    <t>Ядреева Дарья Афанасьевна</t>
  </si>
  <si>
    <t>Абрамова Маргарита Михайловна</t>
  </si>
  <si>
    <t>Алексеева Юлия Васильевна</t>
  </si>
  <si>
    <t>Винокуролва Айкуо Александровна</t>
  </si>
  <si>
    <t>Данилова Анна Саввична</t>
  </si>
  <si>
    <t>В-Вилюйская СОШ № 2</t>
  </si>
  <si>
    <t xml:space="preserve"> Экспериментальная школа-интернат "Арктика" с углубленным изучением предметов гуманитарно-культурологического профиля</t>
  </si>
  <si>
    <t>Федорова Розалия Михайловна</t>
  </si>
  <si>
    <t xml:space="preserve">              Усть-Алданский</t>
  </si>
  <si>
    <t>Легойская СОШ</t>
  </si>
  <si>
    <t>Васильев Борис Христофорович</t>
  </si>
  <si>
    <t>Ильин Николай Михайлович</t>
  </si>
  <si>
    <t>Макарова Клара Михайловна</t>
  </si>
  <si>
    <t>5 зачетов</t>
  </si>
  <si>
    <t>3 зачета</t>
  </si>
  <si>
    <t>6 зачетов</t>
  </si>
  <si>
    <t>Харыялахская СОШ им. Х.А. Христофорова</t>
  </si>
  <si>
    <t>Гагарина Эльза Григорьевна</t>
  </si>
  <si>
    <t>Аканинская СОШ</t>
  </si>
  <si>
    <t>Дьячковская Айталина Ивановна</t>
  </si>
  <si>
    <t>Колесова Сахаяна Ивановна</t>
  </si>
  <si>
    <t xml:space="preserve">Онгольджейская </t>
  </si>
  <si>
    <t>Инв.3 гр.</t>
  </si>
  <si>
    <t>Халыева Наталья Валерьевна</t>
  </si>
  <si>
    <t>Харбалахская СОШ</t>
  </si>
  <si>
    <t>Яковлева Екатерина Герасимовна</t>
  </si>
  <si>
    <t>Диодорова Туйаара Васильевна</t>
  </si>
  <si>
    <t>Мындагайская СОШ</t>
  </si>
  <si>
    <t>Оконешникова Христина Петровна</t>
  </si>
  <si>
    <t>Илбенгяйская СОШ</t>
  </si>
  <si>
    <t>Сотрудникова Саргылана Федотовна</t>
  </si>
  <si>
    <t xml:space="preserve">Верхоянский </t>
  </si>
  <si>
    <t>Барылахская СОШ</t>
  </si>
  <si>
    <t>Педагогические основы дополнительного образования в начальной школе</t>
  </si>
  <si>
    <t>Романова Ефросинья Евгеньевна</t>
  </si>
  <si>
    <t>Сыроватская Мария Александровна</t>
  </si>
  <si>
    <t>Федорова Анисия Мстиславовна</t>
  </si>
  <si>
    <t>Педагогическое образование (ПСД в усл.Севера)</t>
  </si>
  <si>
    <t>М-ПСД</t>
  </si>
  <si>
    <t>Власова Любовь Власьевна</t>
  </si>
  <si>
    <t>Мегино-Кангласский</t>
  </si>
  <si>
    <t>Педагогический институт СВФУ (ПиМНО)</t>
  </si>
  <si>
    <t>Григорьева Александра Ивановна</t>
  </si>
  <si>
    <t>Егорова Наталья Сергеевна</t>
  </si>
  <si>
    <t>Лугинова Оксана Афанасьевна</t>
  </si>
  <si>
    <t>Заболоцкая Валентина Эдуардовна</t>
  </si>
  <si>
    <t>"СОШ №5 им.Н.О.Кривошапкина"</t>
  </si>
  <si>
    <t>Замятина Раиса Васильевна</t>
  </si>
  <si>
    <t>Нерюнгринский</t>
  </si>
  <si>
    <t>ГБОУ РС (Я) "ЭШИ "Арктика"</t>
  </si>
  <si>
    <t>Иванова Нина Афанасьевна</t>
  </si>
  <si>
    <t>СОШ №1</t>
  </si>
  <si>
    <t>Кельцинова Анжелика Васильевна</t>
  </si>
  <si>
    <t>Синская СОШ, Хангаласский</t>
  </si>
  <si>
    <t>Борисова Василиса Николаевна</t>
  </si>
  <si>
    <t xml:space="preserve">"Крест-Хальджайская СОШ им. Ф.М.Охлопкова" </t>
  </si>
  <si>
    <t>Васильева Айыына Сергеевна</t>
  </si>
  <si>
    <t xml:space="preserve">Кюндяинская СОШ </t>
  </si>
  <si>
    <t>Еремеева Василина Васильевна</t>
  </si>
  <si>
    <t xml:space="preserve">"Сунтарская СОШ №1 им. А. П. Павлова" МР </t>
  </si>
  <si>
    <t>Килясова Рада Николаевна</t>
  </si>
  <si>
    <t>Олекминский</t>
  </si>
  <si>
    <t>Дабанская СОШ, Олекминского района РС(Я)</t>
  </si>
  <si>
    <t>Мордовская Виктория Клавдиевна</t>
  </si>
  <si>
    <t>Булунский</t>
  </si>
  <si>
    <t>"Арктическая гимназия" МО "Булунский улус (район) РС(Я), Булунский улус РС(Я)</t>
  </si>
  <si>
    <t>Никифорова Евдокия Николаевна</t>
  </si>
  <si>
    <t>"Чукарская СОШ имени А.Ф.Алексеева" Нюрбинского улуса РС(Я)</t>
  </si>
  <si>
    <t>Пономарева Татьяна Васильевна</t>
  </si>
  <si>
    <t>Нижне-Бестяхская СОШ №1 Мегино-Кангаласского улуса</t>
  </si>
  <si>
    <t>Федорова Саша Николаевна</t>
  </si>
  <si>
    <t>"Сюлинская СОШ им.С.С.Сюльского", Нюрбинский</t>
  </si>
  <si>
    <t>Филиппова Елена Алексеевна</t>
  </si>
  <si>
    <t xml:space="preserve"> "СОШ №1" городского округа "город Якутск" РС(Я)</t>
  </si>
  <si>
    <t>Готовцева Клара Ивановна</t>
  </si>
  <si>
    <t>Пермякова Светлана Дмитриевна</t>
  </si>
  <si>
    <t>Рожина Наталья Христофоровна</t>
  </si>
  <si>
    <t>Степанова Марианна Ивановна</t>
  </si>
  <si>
    <t>Андреева Вероника Николаевна</t>
  </si>
  <si>
    <t>Верхоянский</t>
  </si>
  <si>
    <t>Эльгетская СОШ им. А.Р. Слепцова</t>
  </si>
  <si>
    <t>Баина Мария Алексеевна</t>
  </si>
  <si>
    <t>Чурапчинская гимназия им. С.К. Макарова</t>
  </si>
  <si>
    <t>Спец-е (дефектологическое образ-е) (логопедия)</t>
  </si>
  <si>
    <t>Алексеева Айталыына Николаевна</t>
  </si>
  <si>
    <t>Бердигестяхская СОШ им. С.П.Данилова</t>
  </si>
  <si>
    <t>Алексеева Мария Егоровна</t>
  </si>
  <si>
    <t xml:space="preserve">МБОУ Модутская СОШ </t>
  </si>
  <si>
    <t>Горохова Прасковья Егоровна</t>
  </si>
  <si>
    <t>Колесова Сахаяна Степановна</t>
  </si>
  <si>
    <t>У-Янская улусная гимн.</t>
  </si>
  <si>
    <t>Аргунова Агафья Дмитриевна</t>
  </si>
  <si>
    <t>Николаева Анастасия Николаевна</t>
  </si>
  <si>
    <t>Федорова Айталина Александровна</t>
  </si>
  <si>
    <t>Анабарский</t>
  </si>
  <si>
    <t>Юрюнг-Хаинская СОШ</t>
  </si>
  <si>
    <t>Баишева Марфа Федоровна</t>
  </si>
  <si>
    <t>Бурцева Анна Григорьевна</t>
  </si>
  <si>
    <t>Васильева Сардана Васильевна</t>
  </si>
  <si>
    <t>Сагарская гимназия</t>
  </si>
  <si>
    <t>Герасимова Мария Васильевна</t>
  </si>
  <si>
    <t xml:space="preserve">Хаяхсытская </t>
  </si>
  <si>
    <t>Горнакова Таисия Викторовна</t>
  </si>
  <si>
    <t>Докторова Анна Сергеевна</t>
  </si>
  <si>
    <t>Егорова Людмила Александровна</t>
  </si>
  <si>
    <t>Орлова Ирина Николаевна</t>
  </si>
  <si>
    <t>Поисеева Федосия Романовна</t>
  </si>
  <si>
    <t>Пестерева Акулина Гаврильевна</t>
  </si>
  <si>
    <t>Тарабукина Анна Арсентьевна</t>
  </si>
  <si>
    <t>Софронова Владислава Алексеевна</t>
  </si>
  <si>
    <t>Тылыгинская СОШ</t>
  </si>
  <si>
    <t>Уарова Татьяна Николаевна</t>
  </si>
  <si>
    <t>экзамен</t>
  </si>
  <si>
    <t>Сунтарский лицей-инт.</t>
  </si>
  <si>
    <t>Яковлева Нюргуяна Аркадьевна</t>
  </si>
  <si>
    <t>Нюрбинская СОШ</t>
  </si>
  <si>
    <t>Абрамова Мария Васильевна</t>
  </si>
  <si>
    <t>Андреева Яна Сидоровна</t>
  </si>
  <si>
    <t>Васильева Алена Алексеевна</t>
  </si>
  <si>
    <t>Егасова Евдокия Степановна</t>
  </si>
  <si>
    <t>Шамаева Эльвира Эдуардовна</t>
  </si>
  <si>
    <t>Васильева Анжелика Геннадьевна</t>
  </si>
  <si>
    <t>Колодезникова Анастасия Степановна</t>
  </si>
  <si>
    <t>Естественно-научная картина мира</t>
  </si>
  <si>
    <t>Саввинов А.С.</t>
  </si>
  <si>
    <t xml:space="preserve">Кустурская СОШ им. И.Н. Слепцова </t>
  </si>
  <si>
    <t>Захарова Вера Ивановна</t>
  </si>
  <si>
    <t>Караканова Саргылана Ефимовна</t>
  </si>
  <si>
    <t xml:space="preserve"> Амгинский </t>
  </si>
  <si>
    <t>Протодьяконова Нарыйа Владимировна</t>
  </si>
  <si>
    <t>Сырдахская СОШ им. И.С. Портнягина</t>
  </si>
  <si>
    <t>Сивцева Вилена Альбертовна</t>
  </si>
  <si>
    <t>Ситтинская СОШ им. В.Е. Колмогорова</t>
  </si>
  <si>
    <t>Антонова Дария Артуровна</t>
  </si>
  <si>
    <t xml:space="preserve">МБОУ Эльгяйская СОШ им. П.Х.Староватова </t>
  </si>
  <si>
    <t>Архипова Альбина Петровна</t>
  </si>
  <si>
    <t xml:space="preserve">Усть-Майский </t>
  </si>
  <si>
    <t>Эжанская СОШ</t>
  </si>
  <si>
    <t>Ефимова Елена Дмитриевна</t>
  </si>
  <si>
    <t>Майинская СОШ № 2 с углубленным изучением отдельных предметов</t>
  </si>
  <si>
    <t>Кулачикова Нария Альбертовна</t>
  </si>
  <si>
    <t>Харбалахская СОШ им. Н.Е. Мординова-Амма Аччыгыйа</t>
  </si>
  <si>
    <t>Николаева Елена Васильевна</t>
  </si>
  <si>
    <t>Новгородова Ольга Александровна</t>
  </si>
  <si>
    <t>Намская улусная гимназия им.Н.С.Охлопкова</t>
  </si>
  <si>
    <t>Павлова Елена Аркадьевна</t>
  </si>
  <si>
    <t>Куокуйская СОШ с углубленным изучением отдельных предметов</t>
  </si>
  <si>
    <t>Платонова Татьяна Алексеевна</t>
  </si>
  <si>
    <t>СОШ №31 (с углубленным изучением отдельных предметов)</t>
  </si>
  <si>
    <t>Слепцова Сардаана Андреевна</t>
  </si>
  <si>
    <t>Иванов Г.И.</t>
  </si>
  <si>
    <t>Саввин Иван Юрьевич</t>
  </si>
  <si>
    <t>Тимофеев Антон Иванович</t>
  </si>
  <si>
    <t>Атакова Ксения Сергеевна</t>
  </si>
  <si>
    <t>Васильев Анатолий Николаевич</t>
  </si>
  <si>
    <t>Григорьев Иван Иванович</t>
  </si>
  <si>
    <t>Иванова Елизавета Никитична</t>
  </si>
  <si>
    <t>Колесов Юрий Николаевич</t>
  </si>
  <si>
    <t>Шадрин В.Ю.</t>
  </si>
  <si>
    <t>Элементарная математика</t>
  </si>
  <si>
    <t>Чочунская СОШ им.И.М.Гоголева</t>
  </si>
  <si>
    <t>Федорова Любовь Владимировна</t>
  </si>
  <si>
    <t>Чуйинская СОШ им. В.В. Скрябина</t>
  </si>
  <si>
    <t>Федорова Наталья Ивановна</t>
  </si>
  <si>
    <t>Тюбяйская СОШ агротехнолог.  профиля им. академика В.М. Анисимова</t>
  </si>
  <si>
    <t>Иннокентьева Аника Семеновна</t>
  </si>
  <si>
    <t>Татаринова Анна Алексеевна</t>
  </si>
  <si>
    <t>Жохсогонская СОШ им. А.Е. Кулаковского</t>
  </si>
  <si>
    <t>Без поп.род.</t>
  </si>
  <si>
    <t>Дьяконова Матрена Константиновна</t>
  </si>
  <si>
    <t>Модутская СОШ</t>
  </si>
  <si>
    <t>Егорова Анна Руслановна</t>
  </si>
  <si>
    <t>Апросимова Маргарита Михайловна</t>
  </si>
  <si>
    <t>2 Малжагарская СОШ</t>
  </si>
  <si>
    <t>Егорова Альбина Ивановна</t>
  </si>
  <si>
    <t>СОШ № 26</t>
  </si>
  <si>
    <t>Иванова Ньургуйаана Ивановна</t>
  </si>
  <si>
    <t>Ытык-Кюельская СОШ №1</t>
  </si>
  <si>
    <t xml:space="preserve">Корнилова Марина Дмитриевна </t>
  </si>
  <si>
    <t>СОШ №26 г.Якутска</t>
  </si>
  <si>
    <t xml:space="preserve">Слепцова Алиса Николаевна </t>
  </si>
  <si>
    <t>Старостина Сардана Валерьевна</t>
  </si>
  <si>
    <t>Торговкина Павлина Сергеевна</t>
  </si>
  <si>
    <t>СОШ №7</t>
  </si>
  <si>
    <t>Адегова Мария Сергеевна</t>
  </si>
  <si>
    <t>СОШ №3</t>
  </si>
  <si>
    <t>Атласова Татьяна Лукьяновна</t>
  </si>
  <si>
    <t>Дикимдянская СОШ</t>
  </si>
  <si>
    <t>Бусель Алеся Николаевна</t>
  </si>
  <si>
    <t>Оросунская СОШ</t>
  </si>
  <si>
    <t>Гладких Наталья Евгеньевна</t>
  </si>
  <si>
    <t>" Хомустахская СОШ</t>
  </si>
  <si>
    <t>Голокова Любовь Константиновна</t>
  </si>
  <si>
    <t>Тит-Арынская СОШ</t>
  </si>
  <si>
    <t>Гоголева Пелагея Прокопьевна</t>
  </si>
  <si>
    <t>Епифанцева Екатерина Валерьевна</t>
  </si>
  <si>
    <t>Ленск</t>
  </si>
  <si>
    <t>Чамча СОШ</t>
  </si>
  <si>
    <t>Кириллина Варвара Руфовна</t>
  </si>
  <si>
    <t>Колосова Туяра Павловна</t>
  </si>
  <si>
    <t>Кривошапкина Виктория Дмитриевна</t>
  </si>
  <si>
    <t>Максимова Ньургуйаана Андреевна</t>
  </si>
  <si>
    <t>Сунтарская СОШ № 1</t>
  </si>
  <si>
    <t>Назарова Мария Ивановна</t>
  </si>
  <si>
    <t>Спорт. школа-интернат</t>
  </si>
  <si>
    <t>Николаева Лидия Павловна</t>
  </si>
  <si>
    <t>Сунтарская СОШ №3</t>
  </si>
  <si>
    <t>Ноговицына Арияна Арияновна</t>
  </si>
  <si>
    <t>Теинская СОШ</t>
  </si>
  <si>
    <t>Сергучева Ирина Ильична</t>
  </si>
  <si>
    <t>Хоробутская СОШ</t>
  </si>
  <si>
    <t>Скрыбыкина Татьяна Николаевна</t>
  </si>
  <si>
    <t>Бердигестяхская СОШ № 1</t>
  </si>
  <si>
    <t>Устинова Мичийээнэ Егоровна</t>
  </si>
  <si>
    <t>Амгинская гимназия</t>
  </si>
  <si>
    <t>Игнатьева Зинаида Николаевна</t>
  </si>
  <si>
    <t>Методика преподавания изо искусства с практикуомом</t>
  </si>
  <si>
    <t>Афанасьева Саргылана Петровна</t>
  </si>
  <si>
    <t>Винокурова Анастасия Иннокентьевна</t>
  </si>
  <si>
    <t>бедиминская СОШ</t>
  </si>
  <si>
    <t>Гуляева Кристина Васильевна</t>
  </si>
  <si>
    <t>Данилова Мария Романовна</t>
  </si>
  <si>
    <t xml:space="preserve">Легойская </t>
  </si>
  <si>
    <t>Дмитриева Анастасия Анатольевна</t>
  </si>
  <si>
    <t>Нижнеколымский</t>
  </si>
  <si>
    <t>Черская СОШ</t>
  </si>
  <si>
    <t>Жиркова Аэлита Михайловна</t>
  </si>
  <si>
    <t>Говорова Дайана Николаевна</t>
  </si>
  <si>
    <t xml:space="preserve">2-Нерюкяйтская </t>
  </si>
  <si>
    <t>Матвеева Валентина Валентиновна</t>
  </si>
  <si>
    <t>Монастырева Ирина Эдуардовна</t>
  </si>
  <si>
    <t>Нюрбинский техн-лицей</t>
  </si>
  <si>
    <t>Мухоплева Туйаара Михайловна</t>
  </si>
  <si>
    <t>Оленекская СОШ</t>
  </si>
  <si>
    <t>Никулина Айыына Юрьевна</t>
  </si>
  <si>
    <t>Майорская СОШ</t>
  </si>
  <si>
    <t>Филиппова Гузалия Николаевна</t>
  </si>
  <si>
    <t>Яковлева Агния Ивановна</t>
  </si>
  <si>
    <t>Кировская СОШ</t>
  </si>
  <si>
    <t>Кукаева Надежда Дмитриевна</t>
  </si>
  <si>
    <t>СОШ № 23</t>
  </si>
  <si>
    <t>Семенова Алена Анатольевна</t>
  </si>
  <si>
    <t>Оргетская СОШ</t>
  </si>
  <si>
    <t>Сидорова Надежда Михайловна</t>
  </si>
  <si>
    <t>Эверстова Галина Алексеевна</t>
  </si>
  <si>
    <t>Сангарская гимназия</t>
  </si>
  <si>
    <t>Божедонова Марина Валерьевна</t>
  </si>
  <si>
    <t>Протодьяконова Надежда Валерьевна</t>
  </si>
  <si>
    <t>Кулачикова Анна Николаевна</t>
  </si>
  <si>
    <t>Маарская СОШ</t>
  </si>
  <si>
    <t>Иванова Кристина Владиславовна</t>
  </si>
  <si>
    <t>СОШ № 2</t>
  </si>
  <si>
    <t>Иванова Марина Вячеславовна</t>
  </si>
  <si>
    <t>Намская СОШ</t>
  </si>
  <si>
    <t>Максимова Октябрина Николаевна</t>
  </si>
  <si>
    <t>Неустроев Афанасий Афанасьевич</t>
  </si>
  <si>
    <t>1280-28.08.2013 г.</t>
  </si>
  <si>
    <t>Николаева Агафья Николаевна</t>
  </si>
  <si>
    <t>Шеинская СОШ-интернат им.М.Н.Анисимова</t>
  </si>
  <si>
    <t>Ноговицына Мария Григорьевна</t>
  </si>
  <si>
    <t>Ниджилинская СОШ</t>
  </si>
  <si>
    <t>Слепцова Сахаяна Захаровна</t>
  </si>
  <si>
    <t>Борулахская СОШ</t>
  </si>
  <si>
    <t>Соловьева Сардана Васильевна</t>
  </si>
  <si>
    <t>Магасская СОШ</t>
  </si>
  <si>
    <t>Тарасова Мария Владимировна</t>
  </si>
  <si>
    <t>Верхневилюйская республиканская гимназия им. М.А. Алексеева</t>
  </si>
  <si>
    <t>Федорова Нарыйа Николаевна</t>
  </si>
  <si>
    <t>Нахаринская СОШ</t>
  </si>
  <si>
    <t>Яковлева Варвара Айановна</t>
  </si>
  <si>
    <t>Тыайинская СОШ им. Н.Х.Дьяконова</t>
  </si>
  <si>
    <t>Осипова Марианна Семеновна</t>
  </si>
  <si>
    <t>Чукарская СОШ</t>
  </si>
  <si>
    <t>Эверстова Ульяна Михайловна</t>
  </si>
  <si>
    <t>Васильева Анастасия Михайловна</t>
  </si>
  <si>
    <t xml:space="preserve">Горный  </t>
  </si>
  <si>
    <t xml:space="preserve">Бердигестяхская СОШ </t>
  </si>
  <si>
    <t>Васильева Анна Петровна</t>
  </si>
  <si>
    <t>Саха-Бельгийская гимназия</t>
  </si>
  <si>
    <t>Васильева Елена Семеновна</t>
  </si>
  <si>
    <t>Хаяхсытская СОШ</t>
  </si>
  <si>
    <t>Кураева Марианна Витальевна</t>
  </si>
  <si>
    <t xml:space="preserve">Нюрбинсий </t>
  </si>
  <si>
    <t>Кюндядинская СОШ</t>
  </si>
  <si>
    <t>Петухова Наталья Иннокентьевна</t>
  </si>
  <si>
    <t>Давыдова Елена Павловна</t>
  </si>
  <si>
    <t>Сатагайская СОШ</t>
  </si>
  <si>
    <t>Максимова Мариита Станиславовна</t>
  </si>
  <si>
    <t>Тылгынинская СОШ</t>
  </si>
  <si>
    <t>Сотникова Айталина Гаврильевна</t>
  </si>
  <si>
    <t>Стручкова Тамара Антоновна</t>
  </si>
  <si>
    <t>Бочкареав Васирита Васильевна</t>
  </si>
  <si>
    <t>Усть-Янский</t>
  </si>
  <si>
    <t>Казачинская СОШ</t>
  </si>
  <si>
    <t>Диодорова Куннэй Васильевна</t>
  </si>
  <si>
    <t>Жирков Александр Дмитриевич</t>
  </si>
  <si>
    <t>Хомустахская СОШ</t>
  </si>
  <si>
    <t>Иванова Парасковья Сергеевна</t>
  </si>
  <si>
    <t>Тылгынская СОШ</t>
  </si>
  <si>
    <t>Луковцева Александра Афанасьевна</t>
  </si>
  <si>
    <t>СОШ № 7</t>
  </si>
  <si>
    <t>Софронова Сахаяна Егоровна</t>
  </si>
  <si>
    <t>Хатын-Арынская СОШ</t>
  </si>
  <si>
    <t>Яколев Егор Егорович</t>
  </si>
  <si>
    <t>Антоновская СОШ</t>
  </si>
  <si>
    <t>Иванова Мария Валерьевна</t>
  </si>
  <si>
    <t>Сергеева Сардаан Владимировна</t>
  </si>
  <si>
    <t>Алексеева Елизавета Игоревна</t>
  </si>
  <si>
    <t>Октемская СОШ</t>
  </si>
  <si>
    <t>Барабанская Елена Николаевна</t>
  </si>
  <si>
    <t>Барамыгина Татьяна Мироновна</t>
  </si>
  <si>
    <t>Кюсюрская СОШ</t>
  </si>
  <si>
    <t>Дьячковская Валентина Михайловна</t>
  </si>
  <si>
    <t>Гум.лицей</t>
  </si>
  <si>
    <t xml:space="preserve">Петухова Наталья Михайловна </t>
  </si>
  <si>
    <t xml:space="preserve">Прокопьева Алена Александровна </t>
  </si>
  <si>
    <t>Быковский СОШ</t>
  </si>
  <si>
    <t xml:space="preserve">Слепцова Виктория Геннадьевна </t>
  </si>
  <si>
    <t>Среднеколымский</t>
  </si>
  <si>
    <t>Налимская СОШ</t>
  </si>
  <si>
    <t>Алексеева Анна Анатольевна</t>
  </si>
  <si>
    <t xml:space="preserve">Мирный </t>
  </si>
  <si>
    <t>Мирнинский СОШ-этнокуль.центр</t>
  </si>
  <si>
    <t>Инв. детства</t>
  </si>
  <si>
    <t xml:space="preserve">Алексеева Вероника Михайловна </t>
  </si>
  <si>
    <t xml:space="preserve">Таттинский </t>
  </si>
  <si>
    <t>Ары-Тит СОШ</t>
  </si>
  <si>
    <t xml:space="preserve">Богдокумова Лена Валерьевна </t>
  </si>
  <si>
    <t>Чичимахская СОШ</t>
  </si>
  <si>
    <t>Васильева Марина Владимировна</t>
  </si>
  <si>
    <t>Донская туйаара Дмитриевна</t>
  </si>
  <si>
    <t>ГОУ ВВРГ</t>
  </si>
  <si>
    <t>Захарова Анна Николаевна</t>
  </si>
  <si>
    <t>Константинова Светлана Семеновна</t>
  </si>
  <si>
    <t>Кубарова Туяра Максимовна</t>
  </si>
  <si>
    <t xml:space="preserve">Лопатырева Любовь Александровна </t>
  </si>
  <si>
    <t>Мархинская СШ</t>
  </si>
  <si>
    <t>Максимова Акулина Андреевна</t>
  </si>
  <si>
    <t xml:space="preserve">Максимова Куннэй Алексеевна </t>
  </si>
  <si>
    <t>Оконешникова Марфа Дмитриевна</t>
  </si>
  <si>
    <t>Павловская СОШ</t>
  </si>
  <si>
    <t>Семенова Айталина Юрьевна</t>
  </si>
  <si>
    <t>Тойбохойская СОШ</t>
  </si>
  <si>
    <t>Слепцова Анжелика Костантиновна</t>
  </si>
  <si>
    <t>п.Окоемовка</t>
  </si>
  <si>
    <t>Без поп.родит.</t>
  </si>
  <si>
    <t xml:space="preserve">Слепцова Матрена Александровна </t>
  </si>
  <si>
    <t>Верхоянский СОШ</t>
  </si>
  <si>
    <t>Стрекаловская Розита Николаевна</t>
  </si>
  <si>
    <t xml:space="preserve">Усть-Алданский </t>
  </si>
  <si>
    <t>Борогонская СОШ</t>
  </si>
  <si>
    <t>Тороп Мария Ивановна</t>
  </si>
  <si>
    <t>Крестяхская СОШ</t>
  </si>
  <si>
    <t>Яцковец Юлия Евгеньевна</t>
  </si>
  <si>
    <t>Пкровская СОШ № 3</t>
  </si>
  <si>
    <t>Экзамен</t>
  </si>
  <si>
    <t>Бородулина Любовь Юрьевна</t>
  </si>
  <si>
    <t>Верхнеколымский</t>
  </si>
  <si>
    <t>Якутский пед.колледж</t>
  </si>
  <si>
    <t>Петрова Айталина Айаловна</t>
  </si>
  <si>
    <t>Безносова Таисия Лукьяновна</t>
  </si>
  <si>
    <t>Борисова Евдокия Владимировна</t>
  </si>
  <si>
    <t>Легостаева Юлия Ильинична</t>
  </si>
  <si>
    <t>Ноговицына Ньургуйаана Семеновна</t>
  </si>
  <si>
    <t>Чахова Кюнняй Ивановна</t>
  </si>
  <si>
    <t>Винокурова Дария Мировна</t>
  </si>
  <si>
    <t>Кептенинская СОШ</t>
  </si>
  <si>
    <t>Васильева Дайана Владимировна</t>
  </si>
  <si>
    <t>Вилюйская СОШ</t>
  </si>
  <si>
    <t>Готовцева Сахайана Сергеевна</t>
  </si>
  <si>
    <t>Сеген-Кюельская СОШ</t>
  </si>
  <si>
    <t>данилова Анастасия Юрьевна</t>
  </si>
  <si>
    <t>Эльгяйская СОШ</t>
  </si>
  <si>
    <t>Ефимова Аяна Гавриловна</t>
  </si>
  <si>
    <t>Ефимова Иванна Ивановна</t>
  </si>
  <si>
    <t>Хаптагайская СОШ</t>
  </si>
  <si>
    <t>иванова Анна Николаевна</t>
  </si>
  <si>
    <t>Саныяхтакская СОШ</t>
  </si>
  <si>
    <t>Колодезникова Зоя Григорьевна</t>
  </si>
  <si>
    <t>Сош № 5</t>
  </si>
  <si>
    <t>Саранчева Анна Анатольевна</t>
  </si>
  <si>
    <t>Нерюнгри</t>
  </si>
  <si>
    <t>Экспер.школа интернат</t>
  </si>
  <si>
    <t>Степанова Ирина Анатольевна</t>
  </si>
  <si>
    <t>СОШ № 1</t>
  </si>
  <si>
    <t>Абдуллаева Зебо Мамировна</t>
  </si>
  <si>
    <t>Лекеченская СОШ</t>
  </si>
  <si>
    <t>Абрамова Маргарита Еримеевна</t>
  </si>
  <si>
    <t>Амгинский СОШ</t>
  </si>
  <si>
    <t>Александрова Надежда Николаевна</t>
  </si>
  <si>
    <t>Кутанинская СОШ</t>
  </si>
  <si>
    <t>Алексеева Алина Семеновна</t>
  </si>
  <si>
    <t>Васильева Сахая Леонидовна</t>
  </si>
  <si>
    <t>Захарова Сардана Ивановна</t>
  </si>
  <si>
    <t>Мугудайская СОШ</t>
  </si>
  <si>
    <t>Кириллина Сардаана Егоровна</t>
  </si>
  <si>
    <t>Нюрбинская СОШ № 2</t>
  </si>
  <si>
    <t>Константинова Марфа Егоровна</t>
  </si>
  <si>
    <t>Макарова Нюргуяна Андриановна</t>
  </si>
  <si>
    <t>Токкинская СОШ</t>
  </si>
  <si>
    <t>Местникова Марина Иннокентьевна</t>
  </si>
  <si>
    <t>Курбусахская СОШ</t>
  </si>
  <si>
    <t>Миронов Егор Егорович</t>
  </si>
  <si>
    <t>Кытанахская СОШ</t>
  </si>
  <si>
    <t>Миронова Надежда Романовна</t>
  </si>
  <si>
    <t>Мохначевская Айталина Гаврильевна</t>
  </si>
  <si>
    <t>СОШ № 31</t>
  </si>
  <si>
    <t>Неустроева Саргылана Дмитриевна</t>
  </si>
  <si>
    <t>Абагинская СОШ</t>
  </si>
  <si>
    <t>Николаева Саргылана Иннокентьевна</t>
  </si>
  <si>
    <t>Новикова Виктория Михайловна</t>
  </si>
  <si>
    <t>Соттинская СОШ</t>
  </si>
  <si>
    <t>Павлова Елена Александровна</t>
  </si>
  <si>
    <t>Жарханская сОШ</t>
  </si>
  <si>
    <t>Саввинова Мария Аркадьевна</t>
  </si>
  <si>
    <t>Педагогический институт</t>
  </si>
  <si>
    <t>Вилюйская СОШ № 1</t>
  </si>
  <si>
    <t>Спирова Анастасия Николаевна</t>
  </si>
  <si>
    <t>Сунт.гимназия</t>
  </si>
  <si>
    <t>Томская Евдокия Владимировна</t>
  </si>
  <si>
    <t>Туматская СОШ</t>
  </si>
  <si>
    <t>Ойская СОШ</t>
  </si>
  <si>
    <t>Павлова Анастасия Юрьевна</t>
  </si>
  <si>
    <t>Сергеева Светлана Павловна</t>
  </si>
  <si>
    <t>Основы экологической культуры</t>
  </si>
  <si>
    <t>Зачет</t>
  </si>
  <si>
    <t>Кожурова Любовь Николаевна</t>
  </si>
  <si>
    <t>Амгинская пед.гимназия</t>
  </si>
  <si>
    <t>Михайлова Екатерина Валерьевна</t>
  </si>
  <si>
    <t>Деллюкинская СОШ</t>
  </si>
  <si>
    <t>Мухоплева Александра Марковна</t>
  </si>
  <si>
    <t>Балаганнахская СОШ</t>
  </si>
  <si>
    <t>Романова Розалия  Аполоновна</t>
  </si>
  <si>
    <t>Батагайская СОШ</t>
  </si>
  <si>
    <t>Семенов Руслан Русланович</t>
  </si>
  <si>
    <t>Эгинская СОШ</t>
  </si>
  <si>
    <t>Слепцова Сардаана Игоревна</t>
  </si>
  <si>
    <t xml:space="preserve">Среднеколымский </t>
  </si>
  <si>
    <t>Стручкова Айыына Васильевна</t>
  </si>
  <si>
    <t>Техтюрская СОШ</t>
  </si>
  <si>
    <t>Григорьев Максим Геннадьевич</t>
  </si>
  <si>
    <t>Елисеева Екатерина Викторовна</t>
  </si>
  <si>
    <t>СОШ №14</t>
  </si>
  <si>
    <t>Борохина Сардаана Николаевна</t>
  </si>
  <si>
    <t>Петрова Юлия Михайловна</t>
  </si>
  <si>
    <t>Мюрюнская СОШ №1</t>
  </si>
  <si>
    <t>Пестерева Сахаайа Николаевна</t>
  </si>
  <si>
    <t>Федоров Илларион Илларионович</t>
  </si>
  <si>
    <t>Сыланская СОШ</t>
  </si>
  <si>
    <t>Черкашин Алексей Алексеевич</t>
  </si>
  <si>
    <t>Майская СОШ</t>
  </si>
  <si>
    <t>Семенова Элеонора Николаевна</t>
  </si>
  <si>
    <t>Жилиндинская СОШ</t>
  </si>
  <si>
    <t>Чычымахская СОШ</t>
  </si>
  <si>
    <t>Сивцева Карина Дмитриевна</t>
  </si>
  <si>
    <t>Кардашевская Туйаара Иинокентьевна</t>
  </si>
  <si>
    <t>Куприянова Надежда Александровна</t>
  </si>
  <si>
    <t>Сош № 1</t>
  </si>
  <si>
    <t>Лыткина Анастасия Анатольевна</t>
  </si>
  <si>
    <t xml:space="preserve">Саха-бельгийская гимн. </t>
  </si>
  <si>
    <t>Попова Надежда Захаровна</t>
  </si>
  <si>
    <t>Хатасская</t>
  </si>
  <si>
    <t>Семенова Надежда Юрьевна</t>
  </si>
  <si>
    <t>Ы-Кюельская</t>
  </si>
  <si>
    <t>Тарасова Улита Николаевна</t>
  </si>
  <si>
    <t>Бердигестяхская</t>
  </si>
  <si>
    <t>Тинкиева Ольга Даниловна</t>
  </si>
  <si>
    <t>Якутский медколледж</t>
  </si>
  <si>
    <t>Захарова Ефросинья Михайловна</t>
  </si>
  <si>
    <t>Таттинская СОШ</t>
  </si>
  <si>
    <t>Львова Аэлита Афанасьевна</t>
  </si>
  <si>
    <t>Антоновская</t>
  </si>
  <si>
    <t>Максимова Алина Николаевна</t>
  </si>
  <si>
    <t>Потапова Наталия Васильевна</t>
  </si>
  <si>
    <t>Этинская СОШ</t>
  </si>
  <si>
    <t>Софронова Дария Ивановна</t>
  </si>
  <si>
    <t>Степанова Мари-Энн Алексеевна</t>
  </si>
  <si>
    <t>В-Вилюйская гимназия</t>
  </si>
  <si>
    <t>Трофимова Аиза Витальевна</t>
  </si>
  <si>
    <t>Скрябина Анна Прокопьевна</t>
  </si>
  <si>
    <t>Трофимова   Изабелла  Евгениевна</t>
  </si>
  <si>
    <t>Кангаласский</t>
  </si>
  <si>
    <t xml:space="preserve">У2 Мальжагарская </t>
  </si>
  <si>
    <t>Дедюкин Владимир Михайлович</t>
  </si>
  <si>
    <t>ЯГНГ</t>
  </si>
  <si>
    <t>Атласова Владелина Геннадьевна</t>
  </si>
  <si>
    <t>Барабанова Алена Афанасьевна</t>
  </si>
  <si>
    <t>Болугурская СОШ</t>
  </si>
  <si>
    <t>Крылова Алена Владиславовна</t>
  </si>
  <si>
    <t>Таттинская гимн.</t>
  </si>
  <si>
    <t>Семенова Ольга Федоровна</t>
  </si>
  <si>
    <t>Стручков Афанасий Гаврильевич</t>
  </si>
  <si>
    <t>сангарская нац.СОШ</t>
  </si>
  <si>
    <t>Стручкова Яна Геннадиевна</t>
  </si>
  <si>
    <t>Черепанова Марислава Никандровна</t>
  </si>
  <si>
    <t>Ленская СОШ № 1</t>
  </si>
  <si>
    <t>Баишева Екатерина Вениаминовна</t>
  </si>
  <si>
    <t>Шк.инт."Арктика"</t>
  </si>
  <si>
    <t>Богдан Олеся Викторовна</t>
  </si>
  <si>
    <t>Великодная Юлия Григорьевна</t>
  </si>
  <si>
    <t>иванова Вероника Федотовна</t>
  </si>
  <si>
    <t>Нюрбинский тех.лицей</t>
  </si>
  <si>
    <t>Иванова  Ираида Сергеевна</t>
  </si>
  <si>
    <t>Таттинская гимназия</t>
  </si>
  <si>
    <t>Капитонова Анжела Степановна</t>
  </si>
  <si>
    <t>СОШ № 33</t>
  </si>
  <si>
    <t>Кулькова Евгения Григорьевна</t>
  </si>
  <si>
    <t>Мартынова Татьяна Васильевна</t>
  </si>
  <si>
    <t>Мордосова Диана Владиславовна</t>
  </si>
  <si>
    <t>Беченчинская СОШ</t>
  </si>
  <si>
    <t>Николаева Зоя Васильевна</t>
  </si>
  <si>
    <t>Национ.  СОШ № 20</t>
  </si>
  <si>
    <t>Протопопова Алена Васильевна</t>
  </si>
  <si>
    <t>шк.инт."Арктика"</t>
  </si>
  <si>
    <t>Пестерева Алена Васильевна</t>
  </si>
  <si>
    <t>Едейская СОШ</t>
  </si>
  <si>
    <t>Без поп. род</t>
  </si>
  <si>
    <t>Саввинова Марианна Валериевна</t>
  </si>
  <si>
    <t>Сафонова Валерия Егоровна</t>
  </si>
  <si>
    <t>Тасагарская СОШ</t>
  </si>
  <si>
    <t>Слепцова Анна Николаевна</t>
  </si>
  <si>
    <t>булунский</t>
  </si>
  <si>
    <t>Арктическая гимназия</t>
  </si>
  <si>
    <t>Самсонова Айталина Михайловна</t>
  </si>
  <si>
    <t>Батамайская сОШ</t>
  </si>
  <si>
    <t>Стручкова Нарыйа Петровна</t>
  </si>
  <si>
    <t>Жабыльская СОШ</t>
  </si>
  <si>
    <t>Алферов Алексей Владимирович</t>
  </si>
  <si>
    <t>Андросова Мичилина Ильинична</t>
  </si>
  <si>
    <t>Жоксогонская СОШ</t>
  </si>
  <si>
    <t>Баишева Валентина Петровна</t>
  </si>
  <si>
    <t>Горохов Константин Алексеевич</t>
  </si>
  <si>
    <t>Евграфов Афанасий Афанасьевич</t>
  </si>
  <si>
    <t>Иванова Светлана Александровна</t>
  </si>
  <si>
    <t>Макарова Вероника Семеновна</t>
  </si>
  <si>
    <t>Синская СОШ</t>
  </si>
  <si>
    <t>Михайлова Саина Семеновна</t>
  </si>
  <si>
    <t>Петрова Айталина Ивановна</t>
  </si>
  <si>
    <t>Семенова Нюргуяна Артемовна</t>
  </si>
  <si>
    <t xml:space="preserve">Сунтарская СОШ </t>
  </si>
  <si>
    <t>Софронова Мария Егоровна</t>
  </si>
  <si>
    <t>Сунтарская СОШ</t>
  </si>
  <si>
    <t>Степанова Антонина Александровна</t>
  </si>
  <si>
    <t>Нестерев С.Е.</t>
  </si>
  <si>
    <t>Яковлев Игорь Николаевич</t>
  </si>
  <si>
    <t>Физическая культура</t>
  </si>
  <si>
    <t>Гармаев Ц.К.</t>
  </si>
  <si>
    <t>Сузонова Ольга Юрьевна</t>
  </si>
  <si>
    <t>Себян-Кюельская нац.эвенская</t>
  </si>
  <si>
    <t>Цел</t>
  </si>
  <si>
    <t>Тимофеева Ирина Архиповна</t>
  </si>
  <si>
    <t>Филиппов Иван Николаевич</t>
  </si>
  <si>
    <t>ГНОУ лицей-инт "РЛ"</t>
  </si>
  <si>
    <t>Филиппова Айыына Даниловна</t>
  </si>
  <si>
    <t>Хоноекова Айыына Юрьевна</t>
  </si>
  <si>
    <t>М-Алданская</t>
  </si>
  <si>
    <t>Христофорова Павлена Павловна</t>
  </si>
  <si>
    <t>Оленекский</t>
  </si>
  <si>
    <t>Жилиндийская СОШ</t>
  </si>
  <si>
    <t>Никитина Маргарита Семеновна</t>
  </si>
  <si>
    <t>Максимова Анастасия Николаевна</t>
  </si>
  <si>
    <t>Васильева Лира дмитриевна</t>
  </si>
  <si>
    <t>Ефимова Евдокия Васильевна</t>
  </si>
  <si>
    <t>Илларионов Василий Андреевич</t>
  </si>
  <si>
    <t>Прокопьева виктоприя Александровна</t>
  </si>
  <si>
    <t>8 зачетов</t>
  </si>
  <si>
    <t>Дмитриева Александра Дмитриевна</t>
  </si>
  <si>
    <t>В-Вилюйская СОШ</t>
  </si>
  <si>
    <t xml:space="preserve">Мегино-Хангаласский </t>
  </si>
  <si>
    <t>Федотова Саргылана Егоровна</t>
  </si>
  <si>
    <t xml:space="preserve"> Иванова Аина Дмитриевна</t>
  </si>
  <si>
    <t>Колесова Елена Ивановна</t>
  </si>
  <si>
    <t>Диринская агрошкола</t>
  </si>
  <si>
    <t>Никифоров Виктор Лукич</t>
  </si>
  <si>
    <t>Алеко-Куольская СОШ</t>
  </si>
  <si>
    <t>Николаева Изабелла Игоревна</t>
  </si>
  <si>
    <t>Момский</t>
  </si>
  <si>
    <t>Момская СОШ</t>
  </si>
  <si>
    <t>Павлова Ирина Васильевна</t>
  </si>
  <si>
    <t>Алданский</t>
  </si>
  <si>
    <t>Хатыстырская СОШ</t>
  </si>
  <si>
    <t>Парникова Ия Иннокентьевна</t>
  </si>
  <si>
    <t>Онерская СОШ</t>
  </si>
  <si>
    <t>Потапова Маргарита афанасьевна</t>
  </si>
  <si>
    <t>Чакырская СОШ</t>
  </si>
  <si>
    <t>Слепцова Анна Артуровна</t>
  </si>
  <si>
    <t>Сысолятина Мария Николаевна</t>
  </si>
  <si>
    <t>Саха гимн.</t>
  </si>
  <si>
    <t>Терешкина Александра Васильевна</t>
  </si>
  <si>
    <t>Тимофеева Людмила Владимировна</t>
  </si>
  <si>
    <t>Баягинская СОШ</t>
  </si>
  <si>
    <t>Феоктистова Туяра Дормидонтовна</t>
  </si>
  <si>
    <t>Олекминская СОШ</t>
  </si>
  <si>
    <t>Хохолова Елена Семеновна</t>
  </si>
  <si>
    <t>Бетюнская СОШ</t>
  </si>
  <si>
    <t xml:space="preserve">СОШ № 3  </t>
  </si>
  <si>
    <t>Егорова Лина Ивановна</t>
  </si>
  <si>
    <t>Павлова Елена Владимировна</t>
  </si>
  <si>
    <t>Плотникова Анастасия Михайловна</t>
  </si>
  <si>
    <t>Решетникова Надежда Александровна</t>
  </si>
  <si>
    <t>Сидорова Фаина Михайловна</t>
  </si>
  <si>
    <t xml:space="preserve">Ф.И.О. студента </t>
  </si>
  <si>
    <t>Форма контроля</t>
  </si>
  <si>
    <t>дата</t>
  </si>
  <si>
    <t>в комиссии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</si>
  <si>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</si>
  <si>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</si>
  <si>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</si>
  <si>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</si>
  <si>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</si>
  <si>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</si>
  <si>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</si>
  <si>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</si>
  <si>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</si>
  <si>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</si>
  <si>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</si>
  <si>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</si>
  <si>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</si>
  <si>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</si>
  <si>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</si>
  <si>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</si>
  <si>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</si>
  <si>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</si>
  <si>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</si>
  <si>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</si>
  <si>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</si>
  <si>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</si>
  <si>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</si>
  <si>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</si>
  <si>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</si>
  <si>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</si>
  <si>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</si>
  <si>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</si>
  <si>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</si>
  <si>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2-я пересдача</t>
  </si>
  <si>
    <t>результат</t>
  </si>
  <si>
    <t>Пересдали:</t>
  </si>
  <si>
    <t>Кокоринова Ефросинья Марковна</t>
  </si>
  <si>
    <t xml:space="preserve">Кэнтикская СОШ </t>
  </si>
  <si>
    <t>Кузьмина Надежда Сергеевна</t>
  </si>
  <si>
    <t>Бологурская СОШ</t>
  </si>
  <si>
    <t>Ильина Ньургуйаана Николаевна</t>
  </si>
  <si>
    <t>Андросова Вероника Николаевна</t>
  </si>
  <si>
    <t>Варламова Екатерина Юрьевна</t>
  </si>
  <si>
    <t>Аминская СОШ</t>
  </si>
  <si>
    <t>Игнатьева Сардана Станиславовна</t>
  </si>
  <si>
    <t xml:space="preserve">Книга Вячеслав Васильевич </t>
  </si>
  <si>
    <t>г.Якутск</t>
  </si>
  <si>
    <t>Колесова Февронья Александровна</t>
  </si>
  <si>
    <t>Балыкахская СОШ</t>
  </si>
  <si>
    <t>Корнилова Саина Трофимовна</t>
  </si>
  <si>
    <t>Марков Андрей Владимирович</t>
  </si>
  <si>
    <t>СОШ №26</t>
  </si>
  <si>
    <t>Петрова Александра Иннокентьевна</t>
  </si>
  <si>
    <t>Кобяйская СОШ АЭН</t>
  </si>
  <si>
    <t>Петухова Туйаара Егоровна</t>
  </si>
  <si>
    <t>Сергеева Любовь александровна</t>
  </si>
  <si>
    <t>Дюллюканская СОШ</t>
  </si>
  <si>
    <t>Старостина Анна Трофимовна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</si>
  <si>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</si>
  <si>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</si>
  <si>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</si>
  <si>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</si>
  <si>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</si>
  <si>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</si>
  <si>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</si>
  <si>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</si>
  <si>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</si>
  <si>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</si>
  <si>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</si>
  <si>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Абрамова Сахая Алексеевна</t>
  </si>
  <si>
    <t>Соловьевская СОШ</t>
  </si>
  <si>
    <t xml:space="preserve">Николаева Алена Ивановна      </t>
  </si>
  <si>
    <t xml:space="preserve">Сунтарская гимназия </t>
  </si>
  <si>
    <t>Сергеева Мария Ивановна</t>
  </si>
  <si>
    <t>Третьякова Валерия Олеговна</t>
  </si>
  <si>
    <t xml:space="preserve">Амгинская гимназия </t>
  </si>
  <si>
    <t>Афанасьева Туйаара Семеновна</t>
  </si>
  <si>
    <t>Нюрбинской</t>
  </si>
  <si>
    <t>Малькийская СОШ</t>
  </si>
  <si>
    <t>Николаева Сардаана Вячеславовна</t>
  </si>
  <si>
    <t>Хоринский СОШ</t>
  </si>
  <si>
    <t xml:space="preserve">Сергеева Мария Николаевна    </t>
  </si>
  <si>
    <t xml:space="preserve">Сунтарская СОШ  </t>
  </si>
  <si>
    <t>Стручкова Дарья Григорьевна</t>
  </si>
  <si>
    <t>Оймяконский</t>
  </si>
  <si>
    <t>Томторская СОШ</t>
  </si>
  <si>
    <t>Шадрина Нина Александровна</t>
  </si>
  <si>
    <t xml:space="preserve">Мирнинский </t>
  </si>
  <si>
    <t>МОУ СОШ №26</t>
  </si>
  <si>
    <t>Эверстова Ольга Маркльевна</t>
  </si>
  <si>
    <t>Харыялахская СОШ</t>
  </si>
  <si>
    <t>Матвеева Мария Дмитриевна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</si>
  <si>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</si>
  <si>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</si>
  <si>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</si>
  <si>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</si>
  <si>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</si>
  <si>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</si>
  <si>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</si>
  <si>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</si>
  <si>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</si>
  <si>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</si>
  <si>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</si>
  <si>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</si>
  <si>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</si>
  <si>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</si>
  <si>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</si>
  <si>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</si>
  <si>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</si>
  <si>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</si>
  <si>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</si>
  <si>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</si>
  <si>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</si>
  <si>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</si>
  <si>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</si>
  <si>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</si>
  <si>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</si>
  <si>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</si>
  <si>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</si>
  <si>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Алексеева Линда Анатольевна</t>
  </si>
  <si>
    <t>Барабанская Айталина Алексеевна</t>
  </si>
  <si>
    <t>Борисейко Валерия Анатольевна</t>
  </si>
  <si>
    <t>Н-Бестяхская СОШ</t>
  </si>
  <si>
    <t>Волкова Алена Семеновна</t>
  </si>
  <si>
    <t>Тюляхская СОШ</t>
  </si>
  <si>
    <t>Воронцова Юлия Михайловна</t>
  </si>
  <si>
    <t xml:space="preserve">Кюпская СОШ с агротехн.профилем </t>
  </si>
  <si>
    <t>Гаврильева Нария Николаевна</t>
  </si>
  <si>
    <t>Намская СОШ№ 1</t>
  </si>
  <si>
    <t>Дьяконова Анастасия Григорьевна</t>
  </si>
  <si>
    <t xml:space="preserve">Намская ул.гимн. </t>
  </si>
  <si>
    <t>Енохова Нюргуяна Витальевна</t>
  </si>
  <si>
    <t xml:space="preserve">Хатыстырская Нац.СОШ№20 </t>
  </si>
  <si>
    <t>Жиркова Анастасия Алексеевна</t>
  </si>
  <si>
    <t xml:space="preserve"> Сунтарский</t>
  </si>
  <si>
    <t>Эльгяская СОШ</t>
  </si>
  <si>
    <t>Беляев Иван Николаевич</t>
  </si>
  <si>
    <t>Тыарасинская СОШ им. М.Н. Турнина</t>
  </si>
  <si>
    <t>Никифоров Николай Альбертович</t>
  </si>
  <si>
    <t>Румянцева Айталина Яковлевна</t>
  </si>
  <si>
    <t>Намская  гимназия им. Н.С. Охлопкова</t>
  </si>
  <si>
    <t>Рякова Дамира Андреевна</t>
  </si>
  <si>
    <t xml:space="preserve">СОШ №10 им. Д.Г.Новопашина </t>
  </si>
  <si>
    <t>Семенов Чагыл Васильевич</t>
  </si>
  <si>
    <t>Чернышевская СОШ им. С.М. Васильева</t>
  </si>
  <si>
    <t xml:space="preserve"> Амгинская гимназия имени академика Л.В.Киренского </t>
  </si>
  <si>
    <t>Дьячковская Розалия Кирилловна</t>
  </si>
  <si>
    <t>Хатасская СОШ им.П.Н. и Н.Е.Самсоновых</t>
  </si>
  <si>
    <t>Лукашов Владимир Сергеевич</t>
  </si>
  <si>
    <t>Бердигестяхская СОШ им. С.П. Данилова</t>
  </si>
  <si>
    <t>Назарова Саргылана Дмитриевна</t>
  </si>
  <si>
    <t xml:space="preserve"> г.Якутск</t>
  </si>
  <si>
    <t>Якутский сельскохозяйственный техникум</t>
  </si>
  <si>
    <t>Ноева Татьяна Матвеевна</t>
  </si>
  <si>
    <t xml:space="preserve"> Дая-Амгинская СОШ им. Х.И. Кашкина</t>
  </si>
  <si>
    <t>Семенова Джулия Владимировна</t>
  </si>
  <si>
    <t>Якутский педагогический колледж им. С.Ф.Гоголева</t>
  </si>
  <si>
    <t>Хохолова Лена Николаевна</t>
  </si>
  <si>
    <t xml:space="preserve"> Момский</t>
  </si>
  <si>
    <t>Шарина Сардаана Сарыаловна</t>
  </si>
  <si>
    <t>Майинская СОШ им. В.П.Ларионова</t>
  </si>
  <si>
    <t>Захарова Сахайаана Николаевна</t>
  </si>
  <si>
    <t xml:space="preserve"> Верхоянский</t>
  </si>
  <si>
    <t>Табалахская СОШ</t>
  </si>
  <si>
    <t>Лепчикова Саргы Петровна</t>
  </si>
  <si>
    <t>Малышева Татьяна Ивановна</t>
  </si>
  <si>
    <t xml:space="preserve"> Таттинский </t>
  </si>
  <si>
    <t>Михайлова Евдокия Юрьевна</t>
  </si>
  <si>
    <t>Кэнтикская СОШ В-</t>
  </si>
  <si>
    <t>Михайлова Мария Мироновна</t>
  </si>
  <si>
    <t xml:space="preserve">Мугудайская СОШ </t>
  </si>
  <si>
    <t>Парникова Полина Егоровна</t>
  </si>
  <si>
    <t xml:space="preserve">Соттинская СОШ </t>
  </si>
  <si>
    <t>Севрюк Ирина Эдуардовна</t>
  </si>
  <si>
    <t xml:space="preserve"> Томпонский</t>
  </si>
  <si>
    <t>Хандагская СОШ</t>
  </si>
  <si>
    <t>Степанова Айыына Степановна</t>
  </si>
  <si>
    <t>Намская ул.гимн</t>
  </si>
  <si>
    <t>Федотова Эмма Иннокентьевна</t>
  </si>
  <si>
    <t xml:space="preserve"> Якутск</t>
  </si>
  <si>
    <t>Табагинская СОШ</t>
  </si>
  <si>
    <t>Бобровская Светлана Гаврильевна</t>
  </si>
  <si>
    <t>Вострецова Татьяна Анатольевна</t>
  </si>
  <si>
    <t>СОШ № 15  г.</t>
  </si>
  <si>
    <t>Горохова Любовь Иннокентьевна</t>
  </si>
  <si>
    <t>Уст-Янский</t>
  </si>
  <si>
    <t>Кононова Айталина Семеновна</t>
  </si>
  <si>
    <t xml:space="preserve">Сангарская гимн. СОШ </t>
  </si>
  <si>
    <t>Лосева Татьяна Анатольевна</t>
  </si>
  <si>
    <t xml:space="preserve">Красноярский края </t>
  </si>
  <si>
    <t xml:space="preserve">Приреченская СОШ </t>
  </si>
  <si>
    <t>Миронова Анна Александровна</t>
  </si>
  <si>
    <t xml:space="preserve">СОШ № 23 </t>
  </si>
  <si>
    <t>Неустроева Айна Михайловна</t>
  </si>
  <si>
    <t xml:space="preserve">СОШ № 7 </t>
  </si>
  <si>
    <t>Николашкина Сардаана Николаевна</t>
  </si>
  <si>
    <t xml:space="preserve">Хороинская СОШ </t>
  </si>
  <si>
    <t>Семенова Саина Джулустановна</t>
  </si>
  <si>
    <t>Управление дошкольным образованием</t>
  </si>
  <si>
    <t>Чурапчинская сОШ</t>
  </si>
  <si>
    <t>Самсонова Наталия Андреевна</t>
  </si>
  <si>
    <t>Инцкирвили Мария Викторовна</t>
  </si>
  <si>
    <t>Капитонова Ольга Ильинична</t>
  </si>
  <si>
    <t>Крылова Людмила Гаврильевна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</si>
  <si>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</si>
  <si>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</si>
  <si>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</si>
  <si>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</si>
  <si>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</si>
  <si>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</si>
  <si>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</si>
  <si>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</si>
  <si>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</si>
  <si>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</si>
  <si>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</si>
  <si>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</si>
  <si>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</si>
  <si>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</si>
  <si>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</si>
  <si>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</si>
  <si>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</si>
  <si>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</si>
  <si>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</si>
  <si>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</si>
  <si>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</si>
  <si>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</si>
  <si>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</si>
  <si>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</si>
  <si>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</si>
  <si>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</si>
  <si>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</si>
  <si>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</si>
  <si>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</si>
  <si>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</si>
  <si>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</si>
  <si>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</si>
  <si>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</si>
  <si>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</si>
  <si>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</si>
  <si>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</si>
  <si>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</si>
  <si>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</si>
  <si>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</si>
  <si>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</si>
  <si>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</si>
  <si>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</si>
  <si>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</si>
  <si>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</si>
  <si>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</si>
  <si>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</si>
  <si>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</si>
  <si>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</si>
  <si>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</si>
  <si>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</si>
  <si>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</si>
  <si>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</si>
  <si>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</si>
  <si>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</si>
  <si>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</si>
  <si>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</si>
  <si>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</si>
  <si>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</si>
  <si>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</si>
  <si>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Владимирова В.Е.</t>
  </si>
  <si>
    <t>Алексеева Марина Егоровна</t>
  </si>
  <si>
    <t>ЯПУ № 1 им. С.Ф. Гоголева</t>
  </si>
  <si>
    <t>Винокурова Анжела Александровна</t>
  </si>
  <si>
    <t>ВПК им. Н.Г. Чернышевского</t>
  </si>
  <si>
    <t>Елизарова Нина Романовна</t>
  </si>
  <si>
    <t>Корякина Екатерина Олеговна</t>
  </si>
  <si>
    <t>Барашкова Сардана Семеновна</t>
  </si>
  <si>
    <t>Евсеева Антонина Викторовна</t>
  </si>
  <si>
    <t>Латышев Айаал Викторович</t>
  </si>
  <si>
    <t>Сергеева Мария Михайловна</t>
  </si>
  <si>
    <t>Татаринова Алена Семеновна</t>
  </si>
  <si>
    <t>Павлова Варвара Николаевна</t>
  </si>
  <si>
    <t>История отечественной литературы</t>
  </si>
  <si>
    <t>Слепцов Виталий Пантелеймонович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</si>
  <si>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</si>
  <si>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</si>
  <si>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</si>
  <si>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</si>
  <si>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</si>
  <si>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</si>
  <si>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14 января 2014 г.</t>
  </si>
  <si>
    <t>_____________ А.И. Голиков</t>
  </si>
  <si>
    <t>по итогам зимней экзаменационной сессии 2013 - 2014 уч.г.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</si>
  <si>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</si>
  <si>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</si>
  <si>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</si>
  <si>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</si>
  <si>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</si>
  <si>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</si>
  <si>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</si>
  <si>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</si>
  <si>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</si>
  <si>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</si>
  <si>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</si>
  <si>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</si>
  <si>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"УТВЕРЖДАЮ"</t>
  </si>
  <si>
    <t>Трунина Дария Юрьевна</t>
  </si>
  <si>
    <t>Методы и средства защиты компьютерной информации</t>
  </si>
  <si>
    <t>Николаев А.Н.</t>
  </si>
  <si>
    <t>Иванов Афанасий Андреевич</t>
  </si>
  <si>
    <t>Иванов Иннокентий Петрович</t>
  </si>
  <si>
    <t>Максимов Павел Валерьевич</t>
  </si>
  <si>
    <t>У-Майская СОШ</t>
  </si>
  <si>
    <t>Шадрина Варвара Васильевна</t>
  </si>
  <si>
    <t>Маинская гимназия</t>
  </si>
  <si>
    <t>Гоголев Виктор Дмитриевич</t>
  </si>
  <si>
    <t>Гуляева Марианна Владимировна</t>
  </si>
  <si>
    <t>Данилова Диана Георгиевна</t>
  </si>
  <si>
    <t>Вилючанская СОШ</t>
  </si>
  <si>
    <t>СОШ № 21</t>
  </si>
  <si>
    <t>Иванов Иван Алексеевич</t>
  </si>
  <si>
    <t>Кюндядинская сОШ</t>
  </si>
  <si>
    <t>Лазарев Дьулустан Никоолаевич</t>
  </si>
  <si>
    <t>Максимова Екатерина Иннокентьевна</t>
  </si>
  <si>
    <t>Максимова Сайыына Викторовна</t>
  </si>
  <si>
    <t>Вилюйская гимназия</t>
  </si>
  <si>
    <t>Обутов Сандал Прокопьевич</t>
  </si>
  <si>
    <t>Спиридонов Николай Яковлевич</t>
  </si>
  <si>
    <t>СОШ № 16</t>
  </si>
  <si>
    <t>Харитонова Евгения Николаевна</t>
  </si>
  <si>
    <t>Артемьева Аграфена Николаевна</t>
  </si>
  <si>
    <t>Сатагайская</t>
  </si>
  <si>
    <t>Данилов Иван Николаевич</t>
  </si>
  <si>
    <t>Хордогойская</t>
  </si>
  <si>
    <t>Тимофеева Марина Афанасьевна</t>
  </si>
  <si>
    <t>Чапчылганская</t>
  </si>
  <si>
    <t>Устинова Ольга Дмитриевна</t>
  </si>
  <si>
    <t>Абагинская</t>
  </si>
  <si>
    <t>Жерготов Роман Петрович</t>
  </si>
  <si>
    <t>Черкехская СОШ</t>
  </si>
  <si>
    <t>Никифоров Дьулустан Васильевич</t>
  </si>
  <si>
    <t>Тыарансинская СОШ</t>
  </si>
  <si>
    <t>Сорочинский Максим Анатольевич</t>
  </si>
  <si>
    <t>СОШ № 17</t>
  </si>
  <si>
    <t>Голиков Ярослав Алексеевич</t>
  </si>
  <si>
    <t>Проф.училище № 32</t>
  </si>
  <si>
    <t>Данилов Евгений Максимович</t>
  </si>
  <si>
    <t>Шеинская</t>
  </si>
  <si>
    <t>Осипов Семен Виссарионович</t>
  </si>
  <si>
    <t>Сакердонов Артур Климентьевич</t>
  </si>
  <si>
    <t>Софронов Виктор Владимирович</t>
  </si>
  <si>
    <t>Спиридонов Ньургун Егорович</t>
  </si>
  <si>
    <t>Верхневилюйская СОШ</t>
  </si>
  <si>
    <t>Устинов Николай Николаевич</t>
  </si>
  <si>
    <t>Амгинский СОШ № 1</t>
  </si>
  <si>
    <t>Харитонов Вячеслав Николаевич</t>
  </si>
  <si>
    <t>Колтовская Софья Анатольевна</t>
  </si>
  <si>
    <t>Колесов Дьулустан Васильевич</t>
  </si>
  <si>
    <t>Аввакумов Алексей Егорович</t>
  </si>
  <si>
    <t>Бурнашев Александр Александрович</t>
  </si>
  <si>
    <t>СОШ № 15</t>
  </si>
  <si>
    <t>Дмитриева Мария Васильевна</t>
  </si>
  <si>
    <t>Кузьмин Николай Иннокентьевич</t>
  </si>
  <si>
    <t>НПСОШ № 2</t>
  </si>
  <si>
    <t>Максимов Максим Васильевич</t>
  </si>
  <si>
    <t>Неустроев Айсен Романович</t>
  </si>
  <si>
    <t>Попов Егор Егорович</t>
  </si>
  <si>
    <t>агро.экол. СОШ</t>
  </si>
  <si>
    <t>Томский Владимир Михайлович</t>
  </si>
  <si>
    <t>Хампинская СОШ</t>
  </si>
  <si>
    <t>Федорова Влада Владиславовна</t>
  </si>
  <si>
    <t>Вилюский</t>
  </si>
  <si>
    <t>"СОГЛАСОВАНО"</t>
  </si>
  <si>
    <t>Начальник информационно-методического отдела УМУ</t>
  </si>
  <si>
    <t>Отчет</t>
  </si>
  <si>
    <t>Министерство образования и науки Российской Федерации</t>
  </si>
  <si>
    <t>Высшего профессионального образования</t>
  </si>
  <si>
    <t>Анцедоева Марета Абдухамидовна</t>
  </si>
  <si>
    <t>СОШ № 3</t>
  </si>
  <si>
    <t>Баева Лилиана Ивановна</t>
  </si>
  <si>
    <t>Туора=Кельская СОШ</t>
  </si>
  <si>
    <t>Полушкина Саргылана Алексеевна</t>
  </si>
  <si>
    <t>Протопопова Ангелина Айаловна</t>
  </si>
  <si>
    <t>Хангалсский</t>
  </si>
  <si>
    <t>Скороходкина Сардана Павловна</t>
  </si>
  <si>
    <t>Маягаская</t>
  </si>
  <si>
    <t>Степанова Ольга Николаевна</t>
  </si>
  <si>
    <t>П-Павловская СОШ</t>
  </si>
  <si>
    <t>Сторожева Любовь Александровна</t>
  </si>
  <si>
    <t>Софронова Мария Юрьевна</t>
  </si>
  <si>
    <t>Саха-Бельгийская гимн.</t>
  </si>
  <si>
    <t>Афанасьева Ольга Петровна</t>
  </si>
  <si>
    <t>Васильева Мария Петровна</t>
  </si>
  <si>
    <t>Жиркова Мария Владимировна</t>
  </si>
  <si>
    <t>Хатырыкская СОШ</t>
  </si>
  <si>
    <t>Жиркова Мария Дмитриевна</t>
  </si>
  <si>
    <t>Жиркова Надежда Егоровна</t>
  </si>
  <si>
    <t>Техьюрская СОШ</t>
  </si>
  <si>
    <t>Усть-Таттинская СОШ</t>
  </si>
  <si>
    <t>Заморщикова Елена Спиридоновна</t>
  </si>
  <si>
    <t>Иовлева Анжелика Николаевна</t>
  </si>
  <si>
    <t>Игидейская СОШ</t>
  </si>
  <si>
    <t>Иванов Алексей Егорович</t>
  </si>
  <si>
    <t>Копырина Туйаара Прокопьевна</t>
  </si>
  <si>
    <t>Мюрюнская СОШ</t>
  </si>
  <si>
    <t>Корякин Юрий Александрович</t>
  </si>
  <si>
    <t>Кылтасова Алина Андреевна</t>
  </si>
  <si>
    <t>Колосова Матрена Александровна</t>
  </si>
  <si>
    <t>Нюрбинская СОШ № 1</t>
  </si>
  <si>
    <t>Марина Марианна Николаевна</t>
  </si>
  <si>
    <t>Николаева Елена Иннокентьевна</t>
  </si>
  <si>
    <t>Павлова Сахая Анатольевна</t>
  </si>
  <si>
    <t>Бердигестяхская гимназия</t>
  </si>
  <si>
    <t>Петрова Ксения Николаевна</t>
  </si>
  <si>
    <t>Мальджагарская СОШ</t>
  </si>
  <si>
    <t>Алтанская СОШ</t>
  </si>
  <si>
    <t>Сидорова Варвара Афанасьевна</t>
  </si>
  <si>
    <t>"СЕВЕРО-ВОСТОЧНЫЙ ФЕДЕРАЛЬНЫЙ УНИВЕРСИТЕТ ИМЕНИ М.К. АММОСОВА"</t>
  </si>
  <si>
    <t>Федеральное государственное автономное образовательное учреждение</t>
  </si>
  <si>
    <t>"ИСПОЛНИТЕЛЬ"</t>
  </si>
  <si>
    <t>Проректор по педагогическому образованию</t>
  </si>
  <si>
    <t>_____________  М.П. Федоров</t>
  </si>
  <si>
    <t>_____________ О.Г. Семенова</t>
  </si>
  <si>
    <t>___________ Хафизов М.Р.</t>
  </si>
  <si>
    <t>Директор ПИ</t>
  </si>
  <si>
    <t>Профессиональное обучение (по отр-м) ЭУ</t>
  </si>
  <si>
    <t>ЭУ-12</t>
  </si>
  <si>
    <t>ЭУ-13</t>
  </si>
  <si>
    <t>ЭУ-11</t>
  </si>
  <si>
    <t>050501</t>
  </si>
  <si>
    <t>Профессиональное обучение (ЭУ)</t>
  </si>
  <si>
    <t>ЭУ-10</t>
  </si>
  <si>
    <t>050400</t>
  </si>
  <si>
    <t>Боровиков Николай Игоревич</t>
  </si>
  <si>
    <t>Олекминская Сош № 2</t>
  </si>
  <si>
    <t>Егорова Зоя Михайловна</t>
  </si>
  <si>
    <t>Ксенофонтова Аливия Петровна</t>
  </si>
  <si>
    <t xml:space="preserve"> Болтогинская СОШ им.Н.Д.Субурусского </t>
  </si>
  <si>
    <t>Максимова Наталия Николаевна</t>
  </si>
  <si>
    <t xml:space="preserve">Чурапчинская республиканская спортивная СОШ-И  им. Д.П. Коркина </t>
  </si>
  <si>
    <t>Стручкова Раиса Васильевна</t>
  </si>
  <si>
    <t>Тыайинская СОШ имени Н.Х. Дьяконова</t>
  </si>
  <si>
    <t>Федорова Анна Альбертовна</t>
  </si>
  <si>
    <t>Чочунская СОШ имени И.М. Гоголева</t>
  </si>
  <si>
    <t>Шамщутдинова Гульнара Зиннадовна</t>
  </si>
  <si>
    <t xml:space="preserve"> Тыайинская СОШ им. Н.Х.Дьяконова, </t>
  </si>
  <si>
    <t>Борисова Мусьяна Егоровна</t>
  </si>
  <si>
    <t xml:space="preserve">Тюнгюлюнская СОШ </t>
  </si>
  <si>
    <t>Васильев Василий Иосифович</t>
  </si>
  <si>
    <t xml:space="preserve">Национальная политехническая СОШ № 2 </t>
  </si>
  <si>
    <t>Нектягаева Любовь Васильевна</t>
  </si>
  <si>
    <t>Абыйский</t>
  </si>
  <si>
    <t>Белогорская СОШ</t>
  </si>
  <si>
    <t>Николаева Елена Петровна</t>
  </si>
  <si>
    <t xml:space="preserve">Телигинская СОШ </t>
  </si>
  <si>
    <t>Пермякова Парасковья Семеновна</t>
  </si>
  <si>
    <t xml:space="preserve">Мугудайская СОШ им.Д.Д.Красильникова </t>
  </si>
  <si>
    <t>Сильвестрова Белла Васильевна</t>
  </si>
  <si>
    <t>Слепцова Елена Игорьевна</t>
  </si>
  <si>
    <t>Софронова Мария Васильевна</t>
  </si>
  <si>
    <t>Хорошохова Прасковья Владимировна</t>
  </si>
  <si>
    <t>Иванова Мария Ивановна</t>
  </si>
  <si>
    <t>Булгунняхтахская СОШ</t>
  </si>
  <si>
    <t>Кривошапкина Алена Витальевна</t>
  </si>
  <si>
    <t>Павлова Мария Алексеевна</t>
  </si>
  <si>
    <t>ВВРГ</t>
  </si>
  <si>
    <t>Филатова Варвара Семеновна</t>
  </si>
  <si>
    <t>Афанасьев Нюргун Алквиадович</t>
  </si>
  <si>
    <t>Босикова Айна Петровна</t>
  </si>
  <si>
    <t>Бурцева Елизавета Владимировна</t>
  </si>
  <si>
    <t>Верхоянская СОШ</t>
  </si>
  <si>
    <t>Данилова Марфа Петровна</t>
  </si>
  <si>
    <t>Кобяйская СОШ</t>
  </si>
  <si>
    <t>Дедюкина Вера Афанасьевна</t>
  </si>
  <si>
    <t>Елизарова Евгения Расуловна</t>
  </si>
  <si>
    <t>Захаров Михаил михайлович</t>
  </si>
  <si>
    <t>СОШ №9 г. Якутск</t>
  </si>
  <si>
    <t>Колесова Елизавета Александровна</t>
  </si>
  <si>
    <t>Конобулова Алена Валерьевна</t>
  </si>
  <si>
    <t>Сунтарская СОШ №2</t>
  </si>
  <si>
    <t>Мигалкина Туйаара Алексеевна</t>
  </si>
  <si>
    <t>Дулгалахская СОШ</t>
  </si>
  <si>
    <t>Ноговицына Нария Александровна</t>
  </si>
  <si>
    <t>Сангарская СОШ</t>
  </si>
  <si>
    <t>Осипова Ульяна Семеновна</t>
  </si>
  <si>
    <t>Попова Татьяна Егоровна</t>
  </si>
  <si>
    <t>СОШ №2 г. Якутска</t>
  </si>
  <si>
    <t>Романова Сааскылаана Владимировна</t>
  </si>
  <si>
    <t>Хоринская СОШ</t>
  </si>
  <si>
    <t>Седалищева Анна Павловна</t>
  </si>
  <si>
    <t>Ожулунская СОШ</t>
  </si>
  <si>
    <t>Шараборина Виктория Юрьевна</t>
  </si>
  <si>
    <t>Хаттасская СОШ</t>
  </si>
  <si>
    <t>Психолого-педагогическое образование (ПиППО)</t>
  </si>
  <si>
    <t>ПиППО-13</t>
  </si>
  <si>
    <t>ПиППО-12</t>
  </si>
  <si>
    <t xml:space="preserve">Психолого-педагогическое образование </t>
  </si>
  <si>
    <t>ПиППО-11</t>
  </si>
  <si>
    <t>050706</t>
  </si>
  <si>
    <t>Педагогика и психология</t>
  </si>
  <si>
    <t>ПП-10</t>
  </si>
  <si>
    <t>ПП-09</t>
  </si>
  <si>
    <t>Психолого педагогическое образование (ПСП)</t>
  </si>
  <si>
    <t>ПСП-12</t>
  </si>
  <si>
    <t>ПСП-13</t>
  </si>
  <si>
    <t>ПСП-11</t>
  </si>
  <si>
    <t>050711</t>
  </si>
  <si>
    <t>Социальная педагогика</t>
  </si>
  <si>
    <t>СП-10</t>
  </si>
  <si>
    <t>СП-09</t>
  </si>
  <si>
    <t>Специальное (дефектологическое образование) (логопедия)</t>
  </si>
  <si>
    <t>ЛО-13</t>
  </si>
  <si>
    <t>ЛО-11</t>
  </si>
  <si>
    <t>Олигофренопедагогика</t>
  </si>
  <si>
    <t>ОПЛ-10</t>
  </si>
  <si>
    <t>ОПЛ-09</t>
  </si>
  <si>
    <t>Педагогическое образование (ДО)</t>
  </si>
  <si>
    <t>ДО-12</t>
  </si>
  <si>
    <t>ДО-13-1</t>
  </si>
  <si>
    <t>ДО-13-2</t>
  </si>
  <si>
    <t>ДО-12-с</t>
  </si>
  <si>
    <t>ДО-11-с</t>
  </si>
  <si>
    <t xml:space="preserve">ДО-11 </t>
  </si>
  <si>
    <t>Дошкольная педагогика и психология</t>
  </si>
  <si>
    <t>ДПП-10</t>
  </si>
  <si>
    <t>ДПП-09</t>
  </si>
  <si>
    <t>Педагогика и методика дошкольного образования</t>
  </si>
  <si>
    <t>ПиМДО-10</t>
  </si>
  <si>
    <t>ПиМДО-09</t>
  </si>
  <si>
    <t>Педагогическое образование (НО)</t>
  </si>
  <si>
    <t>НО-12</t>
  </si>
  <si>
    <t>НО-13-1</t>
  </si>
  <si>
    <t>НО-13-2</t>
  </si>
  <si>
    <t>НО-12-с</t>
  </si>
  <si>
    <t>Педагогическое образование (НОТ)</t>
  </si>
  <si>
    <t>НОТ-12</t>
  </si>
  <si>
    <t>НО-11</t>
  </si>
  <si>
    <t>НО-11-С</t>
  </si>
  <si>
    <t>Педагогика и методика начального образования</t>
  </si>
  <si>
    <t>ПНО-10</t>
  </si>
  <si>
    <t>ПНО-09</t>
  </si>
  <si>
    <t>ПиМНО-10</t>
  </si>
  <si>
    <t>ПиМНО-09</t>
  </si>
  <si>
    <t>Технология</t>
  </si>
  <si>
    <t>Т-12</t>
  </si>
  <si>
    <t>Т-13</t>
  </si>
  <si>
    <t>Т-11</t>
  </si>
  <si>
    <t>Технология и предпринимательство</t>
  </si>
  <si>
    <t>ТП-10</t>
  </si>
  <si>
    <t>ТП-09</t>
  </si>
  <si>
    <t>Профессиональное обучение (по отраслям) (ИВТ)</t>
  </si>
  <si>
    <t>ИВТ-12</t>
  </si>
  <si>
    <t>ИВТ-13</t>
  </si>
  <si>
    <t>ИВТ-11</t>
  </si>
  <si>
    <t>Профессиональное обучение (ИВТиКТ)</t>
  </si>
  <si>
    <t>ПО-10</t>
  </si>
  <si>
    <t>ПО-09</t>
  </si>
  <si>
    <t>50100.68</t>
  </si>
  <si>
    <t>Педагогическое образование (ПСД в условиях Севера)</t>
  </si>
  <si>
    <t>М-ПСД-13</t>
  </si>
  <si>
    <t>НОТ-13</t>
  </si>
  <si>
    <t>Профессиональное обучение (экономика и управление)</t>
  </si>
  <si>
    <t>ВН</t>
  </si>
  <si>
    <t>Педагогические технологии</t>
  </si>
  <si>
    <t>Евдокарова Т.В.</t>
  </si>
  <si>
    <t>Каратаева Т.А.</t>
  </si>
  <si>
    <t>ДС</t>
  </si>
  <si>
    <t>Жиркова З.С.</t>
  </si>
  <si>
    <t>Степанова Л.В.</t>
  </si>
  <si>
    <t>Психолого-педагическое обарзование (ПиППО)</t>
  </si>
  <si>
    <t>Дмитриева С.Н.</t>
  </si>
  <si>
    <t>Психолого-педагогическое обарзование (ПиППО)</t>
  </si>
  <si>
    <t>Мониторинг в образовании</t>
  </si>
  <si>
    <t>Сокольникова Ф.М.</t>
  </si>
  <si>
    <t>СД</t>
  </si>
  <si>
    <t>Птицына О.Н.</t>
  </si>
  <si>
    <t>Иванов А.В.</t>
  </si>
  <si>
    <t>Управление образовательными системами</t>
  </si>
  <si>
    <t>Никифорова А.Н.</t>
  </si>
  <si>
    <t>Управление качеством образования</t>
  </si>
  <si>
    <t>Управление персоналом</t>
  </si>
  <si>
    <t>Психологическое консультирование</t>
  </si>
  <si>
    <t>Психолого педагогическое образование (ПиППО)</t>
  </si>
  <si>
    <t>Сунтарская СОШ №1 им. А. П. Павлова</t>
  </si>
  <si>
    <t>Гуляева Анна Николаевна</t>
  </si>
  <si>
    <t>Чурапчинская республиканская спортивная СОШ-интернат им. Д.П. Коркина</t>
  </si>
  <si>
    <t>Седалищева Евгения Семеновна</t>
  </si>
  <si>
    <t>Кыллахская СОШ</t>
  </si>
  <si>
    <t>Цвигун Надежда Вадимовна</t>
  </si>
  <si>
    <t>Покровская СОШ №4  с углубленным изучением отдельных предметов</t>
  </si>
  <si>
    <t>Делиграсова Заина Семеновна</t>
  </si>
  <si>
    <t>Партизанская СОШ</t>
  </si>
  <si>
    <t>Ефремов Николай Николаевич</t>
  </si>
  <si>
    <t>Болтогинская</t>
  </si>
  <si>
    <t>Николаева Мария Борисовна</t>
  </si>
  <si>
    <t>Верхневилюйская гимназия</t>
  </si>
  <si>
    <t>Попова Ая Иннокентьевна</t>
  </si>
  <si>
    <t>Тимофеев Кэскил Васильевич</t>
  </si>
  <si>
    <t>Республ.лицей-интернат</t>
  </si>
  <si>
    <t>Алексеев Евгений Витальевич</t>
  </si>
  <si>
    <t>Аммосова Мария Афанасьевна</t>
  </si>
  <si>
    <t>Бурнашева Куннэй Прокопьевна</t>
  </si>
  <si>
    <t>Винокурова Алена Николаевна</t>
  </si>
  <si>
    <t>Кюпская СОШ</t>
  </si>
  <si>
    <t>Габышева Джульетта Ивановна</t>
  </si>
  <si>
    <t>Олекминская гимназия</t>
  </si>
  <si>
    <t>Максимов Тит Иннокентьевич</t>
  </si>
  <si>
    <t>Петрова Эльвира Егоровна</t>
  </si>
  <si>
    <t>Кюереляхская СОШ</t>
  </si>
  <si>
    <t>Федоров Василий Корнилович</t>
  </si>
  <si>
    <t>Чапчылганская СОШ</t>
  </si>
  <si>
    <t>Федоров Семен Семенович</t>
  </si>
  <si>
    <t>Федорова Ольга Вадимовна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</si>
</sst>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24" borderId="0" xfId="0" applyFont="1" applyFill="1" applyBorder="1" applyAlignment="1" applyProtection="1">
      <alignment wrapText="1"/>
      <protection hidden="1"/>
    </xf>
    <xf numFmtId="0" fontId="3" fillId="24" borderId="0" xfId="0" applyFont="1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 wrapText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14" xfId="0" applyNumberFormat="1" applyFont="1" applyFill="1" applyBorder="1" applyAlignment="1" applyProtection="1">
      <alignment wrapText="1"/>
      <protection hidden="1"/>
    </xf>
    <xf numFmtId="0" fontId="3" fillId="0" borderId="15" xfId="0" applyNumberFormat="1" applyFont="1" applyFill="1" applyBorder="1" applyAlignment="1" applyProtection="1">
      <alignment wrapText="1"/>
      <protection hidden="1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66" fontId="3" fillId="4" borderId="11" xfId="0" applyNumberFormat="1" applyFont="1" applyFill="1" applyBorder="1" applyAlignment="1" applyProtection="1">
      <alignment horizontal="center" wrapText="1"/>
      <protection hidden="1"/>
    </xf>
    <xf numFmtId="166" fontId="3" fillId="4" borderId="22" xfId="0" applyNumberFormat="1" applyFont="1" applyFill="1" applyBorder="1" applyAlignment="1" applyProtection="1">
      <alignment horizontal="center" wrapText="1"/>
      <protection hidden="1"/>
    </xf>
    <xf numFmtId="166" fontId="3" fillId="4" borderId="13" xfId="0" applyNumberFormat="1" applyFont="1" applyFill="1" applyBorder="1" applyAlignment="1" applyProtection="1">
      <alignment horizontal="center" wrapText="1"/>
      <protection hidden="1"/>
    </xf>
    <xf numFmtId="166" fontId="3" fillId="4" borderId="23" xfId="0" applyNumberFormat="1" applyFont="1" applyFill="1" applyBorder="1" applyAlignment="1" applyProtection="1">
      <alignment horizontal="center" wrapText="1"/>
      <protection hidden="1"/>
    </xf>
    <xf numFmtId="0" fontId="2" fillId="4" borderId="24" xfId="0" applyNumberFormat="1" applyFont="1" applyFill="1" applyBorder="1" applyAlignment="1" applyProtection="1">
      <alignment wrapText="1"/>
      <protection hidden="1"/>
    </xf>
    <xf numFmtId="0" fontId="2" fillId="4" borderId="20" xfId="0" applyFont="1" applyFill="1" applyBorder="1" applyAlignment="1" applyProtection="1">
      <alignment horizontal="center" wrapText="1"/>
      <protection hidden="1"/>
    </xf>
    <xf numFmtId="166" fontId="2" fillId="4" borderId="20" xfId="0" applyNumberFormat="1" applyFont="1" applyFill="1" applyBorder="1" applyAlignment="1" applyProtection="1">
      <alignment horizontal="center" wrapText="1"/>
      <protection hidden="1"/>
    </xf>
    <xf numFmtId="166" fontId="2" fillId="4" borderId="21" xfId="0" applyNumberFormat="1" applyFont="1" applyFill="1" applyBorder="1" applyAlignment="1" applyProtection="1">
      <alignment horizontal="center" wrapText="1"/>
      <protection hidden="1"/>
    </xf>
    <xf numFmtId="0" fontId="2" fillId="4" borderId="14" xfId="0" applyNumberFormat="1" applyFont="1" applyFill="1" applyBorder="1" applyAlignment="1" applyProtection="1">
      <alignment wrapText="1"/>
      <protection hidden="1"/>
    </xf>
    <xf numFmtId="0" fontId="2" fillId="4" borderId="10" xfId="0" applyFont="1" applyFill="1" applyBorder="1" applyAlignment="1" applyProtection="1">
      <alignment horizontal="center" wrapText="1"/>
      <protection hidden="1"/>
    </xf>
    <xf numFmtId="166" fontId="2" fillId="4" borderId="11" xfId="0" applyNumberFormat="1" applyFont="1" applyFill="1" applyBorder="1" applyAlignment="1" applyProtection="1">
      <alignment horizontal="center" wrapText="1"/>
      <protection hidden="1"/>
    </xf>
    <xf numFmtId="166" fontId="2" fillId="4" borderId="22" xfId="0" applyNumberFormat="1" applyFont="1" applyFill="1" applyBorder="1" applyAlignment="1" applyProtection="1">
      <alignment horizontal="center" wrapText="1"/>
      <protection hidden="1"/>
    </xf>
    <xf numFmtId="0" fontId="2" fillId="4" borderId="25" xfId="0" applyNumberFormat="1" applyFont="1" applyFill="1" applyBorder="1" applyAlignment="1" applyProtection="1">
      <alignment wrapText="1"/>
      <protection hidden="1"/>
    </xf>
    <xf numFmtId="0" fontId="2" fillId="4" borderId="26" xfId="0" applyFont="1" applyFill="1" applyBorder="1" applyAlignment="1" applyProtection="1">
      <alignment horizontal="center" wrapText="1"/>
      <protection hidden="1"/>
    </xf>
    <xf numFmtId="166" fontId="2" fillId="4" borderId="17" xfId="0" applyNumberFormat="1" applyFont="1" applyFill="1" applyBorder="1" applyAlignment="1" applyProtection="1">
      <alignment horizontal="center" wrapText="1"/>
      <protection hidden="1"/>
    </xf>
    <xf numFmtId="166" fontId="2" fillId="4" borderId="18" xfId="0" applyNumberFormat="1" applyFont="1" applyFill="1" applyBorder="1" applyAlignment="1" applyProtection="1">
      <alignment horizontal="center" wrapText="1"/>
      <protection hidden="1"/>
    </xf>
    <xf numFmtId="166" fontId="3" fillId="4" borderId="10" xfId="0" applyNumberFormat="1" applyFont="1" applyFill="1" applyBorder="1" applyAlignment="1" applyProtection="1">
      <alignment horizont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166" fontId="2" fillId="4" borderId="10" xfId="0" applyNumberFormat="1" applyFont="1" applyFill="1" applyBorder="1" applyAlignment="1" applyProtection="1">
      <alignment horizontal="center" wrapText="1"/>
      <protection hidden="1"/>
    </xf>
    <xf numFmtId="166" fontId="2" fillId="4" borderId="27" xfId="0" applyNumberFormat="1" applyFont="1" applyFill="1" applyBorder="1" applyAlignment="1" applyProtection="1">
      <alignment horizontal="center" wrapText="1"/>
      <protection hidden="1"/>
    </xf>
    <xf numFmtId="166" fontId="2" fillId="4" borderId="26" xfId="0" applyNumberFormat="1" applyFont="1" applyFill="1" applyBorder="1" applyAlignment="1" applyProtection="1">
      <alignment horizontal="center" wrapText="1"/>
      <protection hidden="1"/>
    </xf>
    <xf numFmtId="166" fontId="2" fillId="4" borderId="28" xfId="0" applyNumberFormat="1" applyFont="1" applyFill="1" applyBorder="1" applyAlignment="1" applyProtection="1">
      <alignment horizontal="center" wrapText="1"/>
      <protection hidden="1"/>
    </xf>
    <xf numFmtId="0" fontId="2" fillId="4" borderId="20" xfId="0" applyFont="1" applyFill="1" applyBorder="1" applyAlignment="1" applyProtection="1">
      <alignment wrapText="1"/>
      <protection hidden="1"/>
    </xf>
    <xf numFmtId="49" fontId="2" fillId="4" borderId="20" xfId="0" applyNumberFormat="1" applyFont="1" applyFill="1" applyBorder="1" applyAlignment="1" applyProtection="1">
      <alignment wrapText="1"/>
      <protection hidden="1"/>
    </xf>
    <xf numFmtId="0" fontId="2" fillId="4" borderId="10" xfId="0" applyFont="1" applyFill="1" applyBorder="1" applyAlignment="1" applyProtection="1">
      <alignment wrapText="1"/>
      <protection hidden="1"/>
    </xf>
    <xf numFmtId="49" fontId="2" fillId="4" borderId="10" xfId="0" applyNumberFormat="1" applyFont="1" applyFill="1" applyBorder="1" applyAlignment="1" applyProtection="1">
      <alignment wrapText="1"/>
      <protection hidden="1"/>
    </xf>
    <xf numFmtId="0" fontId="2" fillId="4" borderId="26" xfId="0" applyFont="1" applyFill="1" applyBorder="1" applyAlignment="1" applyProtection="1">
      <alignment wrapText="1"/>
      <protection hidden="1"/>
    </xf>
    <xf numFmtId="49" fontId="2" fillId="4" borderId="26" xfId="0" applyNumberFormat="1" applyFont="1" applyFill="1" applyBorder="1" applyAlignment="1" applyProtection="1">
      <alignment wrapText="1"/>
      <protection hidden="1"/>
    </xf>
    <xf numFmtId="0" fontId="2" fillId="4" borderId="24" xfId="0" applyFont="1" applyFill="1" applyBorder="1" applyAlignment="1" applyProtection="1">
      <alignment wrapText="1"/>
      <protection hidden="1"/>
    </xf>
    <xf numFmtId="0" fontId="2" fillId="4" borderId="14" xfId="0" applyFont="1" applyFill="1" applyBorder="1" applyAlignment="1" applyProtection="1">
      <alignment wrapText="1"/>
      <protection hidden="1"/>
    </xf>
    <xf numFmtId="0" fontId="2" fillId="4" borderId="25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2" fillId="4" borderId="30" xfId="0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31" xfId="0" applyFont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4" borderId="30" xfId="0" applyFont="1" applyFill="1" applyBorder="1" applyAlignment="1" applyProtection="1">
      <alignment/>
      <protection hidden="1"/>
    </xf>
    <xf numFmtId="0" fontId="3" fillId="4" borderId="32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center" wrapText="1"/>
      <protection hidden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wrapText="1"/>
    </xf>
    <xf numFmtId="166" fontId="3" fillId="4" borderId="27" xfId="0" applyNumberFormat="1" applyFont="1" applyFill="1" applyBorder="1" applyAlignment="1" applyProtection="1">
      <alignment horizontal="center" wrapText="1"/>
      <protection hidden="1"/>
    </xf>
    <xf numFmtId="0" fontId="3" fillId="24" borderId="26" xfId="0" applyFont="1" applyFill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6" fontId="3" fillId="4" borderId="26" xfId="0" applyNumberFormat="1" applyFont="1" applyFill="1" applyBorder="1" applyAlignment="1" applyProtection="1">
      <alignment horizontal="center" wrapText="1"/>
      <protection hidden="1"/>
    </xf>
    <xf numFmtId="166" fontId="3" fillId="4" borderId="28" xfId="0" applyNumberFormat="1" applyFont="1" applyFill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 applyProtection="1">
      <alignment horizontal="center" vertical="center"/>
      <protection locked="0"/>
    </xf>
    <xf numFmtId="0" fontId="5" fillId="0" borderId="10" xfId="52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11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3" fillId="10" borderId="0" xfId="0" applyFon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0" fontId="2" fillId="1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15" borderId="10" xfId="0" applyFont="1" applyFill="1" applyBorder="1" applyAlignment="1">
      <alignment horizontal="left" wrapText="1"/>
    </xf>
    <xf numFmtId="0" fontId="13" fillId="15" borderId="10" xfId="0" applyFont="1" applyFill="1" applyBorder="1" applyAlignment="1">
      <alignment horizontal="left" wrapText="1"/>
    </xf>
    <xf numFmtId="49" fontId="9" fillId="15" borderId="10" xfId="0" applyNumberFormat="1" applyFont="1" applyFill="1" applyBorder="1" applyAlignment="1">
      <alignment horizontal="left" wrapText="1"/>
    </xf>
    <xf numFmtId="0" fontId="5" fillId="15" borderId="10" xfId="0" applyFont="1" applyFill="1" applyBorder="1" applyAlignment="1">
      <alignment wrapText="1"/>
    </xf>
    <xf numFmtId="49" fontId="11" fillId="15" borderId="10" xfId="0" applyNumberFormat="1" applyFont="1" applyFill="1" applyBorder="1" applyAlignment="1">
      <alignment horizontal="left" wrapText="1"/>
    </xf>
    <xf numFmtId="0" fontId="13" fillId="15" borderId="10" xfId="0" applyFont="1" applyFill="1" applyBorder="1" applyAlignment="1">
      <alignment wrapText="1"/>
    </xf>
    <xf numFmtId="0" fontId="5" fillId="15" borderId="10" xfId="0" applyFont="1" applyFill="1" applyBorder="1" applyAlignment="1">
      <alignment vertical="center" wrapText="1"/>
    </xf>
    <xf numFmtId="0" fontId="13" fillId="15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 wrapText="1"/>
    </xf>
    <xf numFmtId="0" fontId="5" fillId="15" borderId="10" xfId="0" applyFont="1" applyFill="1" applyBorder="1" applyAlignment="1">
      <alignment vertical="top" wrapText="1"/>
    </xf>
    <xf numFmtId="0" fontId="13" fillId="15" borderId="10" xfId="0" applyFont="1" applyFill="1" applyBorder="1" applyAlignment="1">
      <alignment vertical="top" wrapText="1"/>
    </xf>
    <xf numFmtId="0" fontId="5" fillId="10" borderId="10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 wrapText="1"/>
    </xf>
    <xf numFmtId="0" fontId="5" fillId="15" borderId="10" xfId="0" applyFont="1" applyFill="1" applyBorder="1" applyAlignment="1">
      <alignment horizontal="left" vertical="top" wrapText="1"/>
    </xf>
    <xf numFmtId="0" fontId="13" fillId="15" borderId="10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Alignment="1">
      <alignment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wrapText="1"/>
    </xf>
    <xf numFmtId="0" fontId="10" fillId="10" borderId="38" xfId="0" applyFont="1" applyFill="1" applyBorder="1" applyAlignment="1">
      <alignment wrapText="1"/>
    </xf>
    <xf numFmtId="0" fontId="12" fillId="10" borderId="38" xfId="0" applyFont="1" applyFill="1" applyBorder="1" applyAlignment="1">
      <alignment wrapText="1"/>
    </xf>
    <xf numFmtId="0" fontId="10" fillId="15" borderId="38" xfId="0" applyFont="1" applyFill="1" applyBorder="1" applyAlignment="1">
      <alignment wrapText="1"/>
    </xf>
    <xf numFmtId="0" fontId="12" fillId="15" borderId="38" xfId="0" applyFont="1" applyFill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8" xfId="0" applyFont="1" applyBorder="1" applyAlignment="1">
      <alignment/>
    </xf>
    <xf numFmtId="0" fontId="3" fillId="25" borderId="33" xfId="0" applyFont="1" applyFill="1" applyBorder="1" applyAlignment="1">
      <alignment horizontal="center" vertical="center" textRotation="90" wrapText="1"/>
    </xf>
    <xf numFmtId="0" fontId="3" fillId="25" borderId="40" xfId="0" applyFont="1" applyFill="1" applyBorder="1" applyAlignment="1">
      <alignment horizontal="center" vertical="center" wrapText="1"/>
    </xf>
    <xf numFmtId="0" fontId="9" fillId="25" borderId="35" xfId="0" applyFont="1" applyFill="1" applyBorder="1" applyAlignment="1">
      <alignment horizontal="center" wrapText="1"/>
    </xf>
    <xf numFmtId="0" fontId="11" fillId="25" borderId="35" xfId="0" applyFont="1" applyFill="1" applyBorder="1" applyAlignment="1">
      <alignment horizontal="center" wrapText="1"/>
    </xf>
    <xf numFmtId="0" fontId="10" fillId="25" borderId="35" xfId="0" applyFont="1" applyFill="1" applyBorder="1" applyAlignment="1">
      <alignment horizontal="center" wrapText="1"/>
    </xf>
    <xf numFmtId="0" fontId="12" fillId="25" borderId="35" xfId="0" applyFont="1" applyFill="1" applyBorder="1" applyAlignment="1">
      <alignment horizontal="center" wrapText="1"/>
    </xf>
    <xf numFmtId="0" fontId="9" fillId="25" borderId="35" xfId="0" applyFont="1" applyFill="1" applyBorder="1" applyAlignment="1">
      <alignment horizontal="center" vertical="center" wrapText="1"/>
    </xf>
    <xf numFmtId="0" fontId="11" fillId="25" borderId="35" xfId="0" applyFont="1" applyFill="1" applyBorder="1" applyAlignment="1">
      <alignment horizontal="center" vertical="center" wrapText="1"/>
    </xf>
    <xf numFmtId="0" fontId="9" fillId="25" borderId="35" xfId="0" applyFont="1" applyFill="1" applyBorder="1" applyAlignment="1">
      <alignment horizontal="center" vertical="center"/>
    </xf>
    <xf numFmtId="0" fontId="11" fillId="25" borderId="35" xfId="0" applyFont="1" applyFill="1" applyBorder="1" applyAlignment="1">
      <alignment horizontal="center" vertical="center"/>
    </xf>
    <xf numFmtId="0" fontId="9" fillId="25" borderId="35" xfId="0" applyFont="1" applyFill="1" applyBorder="1" applyAlignment="1">
      <alignment horizontal="center" vertical="top" wrapText="1"/>
    </xf>
    <xf numFmtId="0" fontId="11" fillId="25" borderId="35" xfId="0" applyFont="1" applyFill="1" applyBorder="1" applyAlignment="1">
      <alignment horizontal="center" vertical="top" wrapText="1"/>
    </xf>
    <xf numFmtId="0" fontId="3" fillId="25" borderId="41" xfId="0" applyFont="1" applyFill="1" applyBorder="1" applyAlignment="1">
      <alignment wrapText="1"/>
    </xf>
    <xf numFmtId="0" fontId="3" fillId="25" borderId="35" xfId="0" applyFont="1" applyFill="1" applyBorder="1" applyAlignment="1">
      <alignment wrapText="1"/>
    </xf>
    <xf numFmtId="0" fontId="3" fillId="25" borderId="35" xfId="0" applyFont="1" applyFill="1" applyBorder="1" applyAlignment="1">
      <alignment/>
    </xf>
    <xf numFmtId="0" fontId="10" fillId="10" borderId="38" xfId="0" applyFont="1" applyFill="1" applyBorder="1" applyAlignment="1">
      <alignment vertical="top" wrapText="1"/>
    </xf>
    <xf numFmtId="0" fontId="12" fillId="10" borderId="38" xfId="0" applyFont="1" applyFill="1" applyBorder="1" applyAlignment="1">
      <alignment vertical="top" wrapText="1"/>
    </xf>
    <xf numFmtId="0" fontId="3" fillId="0" borderId="14" xfId="0" applyNumberFormat="1" applyFont="1" applyFill="1" applyBorder="1" applyAlignment="1" applyProtection="1">
      <alignment wrapText="1"/>
      <protection hidden="1" locked="0"/>
    </xf>
    <xf numFmtId="0" fontId="3" fillId="0" borderId="12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10" fillId="0" borderId="3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12" fillId="0" borderId="3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/>
    </xf>
    <xf numFmtId="0" fontId="5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0" fillId="0" borderId="38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0" fontId="3" fillId="0" borderId="38" xfId="0" applyFont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9" xfId="0" applyNumberFormat="1" applyFont="1" applyFill="1" applyBorder="1" applyAlignment="1" applyProtection="1">
      <alignment wrapText="1"/>
      <protection hidden="1" locked="0"/>
    </xf>
    <xf numFmtId="0" fontId="5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2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10" fillId="0" borderId="3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35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9" fillId="0" borderId="38" xfId="0" applyFont="1" applyFill="1" applyBorder="1" applyAlignment="1" applyProtection="1">
      <alignment horizontal="left" wrapText="1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9" fillId="0" borderId="38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3" fillId="0" borderId="0" xfId="0" applyFont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10" fillId="0" borderId="38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>
      <alignment/>
    </xf>
    <xf numFmtId="14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3" fillId="0" borderId="14" xfId="0" applyFont="1" applyBorder="1" applyAlignment="1" applyProtection="1">
      <alignment horizontal="left"/>
      <protection locked="0"/>
    </xf>
    <xf numFmtId="0" fontId="12" fillId="0" borderId="38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9" fillId="0" borderId="38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wrapText="1"/>
      <protection hidden="1"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vertical="top" wrapText="1"/>
    </xf>
    <xf numFmtId="0" fontId="3" fillId="0" borderId="15" xfId="0" applyNumberFormat="1" applyFont="1" applyFill="1" applyBorder="1" applyAlignment="1" applyProtection="1">
      <alignment wrapText="1"/>
      <protection hidden="1"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0" fontId="3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/>
      <protection hidden="1"/>
    </xf>
    <xf numFmtId="0" fontId="2" fillId="4" borderId="43" xfId="0" applyFont="1" applyFill="1" applyBorder="1" applyAlignment="1" applyProtection="1">
      <alignment/>
      <protection hidden="1"/>
    </xf>
    <xf numFmtId="0" fontId="2" fillId="4" borderId="44" xfId="0" applyFont="1" applyFill="1" applyBorder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4" xfId="0" applyNumberFormat="1" applyFont="1" applyFill="1" applyBorder="1" applyAlignment="1" applyProtection="1">
      <alignment wrapText="1"/>
      <protection hidden="1"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 wrapText="1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/>
      <protection hidden="1"/>
    </xf>
    <xf numFmtId="0" fontId="3" fillId="4" borderId="43" xfId="0" applyFont="1" applyFill="1" applyBorder="1" applyAlignment="1" applyProtection="1">
      <alignment/>
      <protection hidden="1"/>
    </xf>
    <xf numFmtId="0" fontId="3" fillId="4" borderId="44" xfId="0" applyFont="1" applyFill="1" applyBorder="1" applyAlignment="1" applyProtection="1">
      <alignment/>
      <protection hidden="1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27" xfId="0" applyFont="1" applyFill="1" applyBorder="1" applyAlignment="1" applyProtection="1">
      <alignment horizontal="left" vertical="center" wrapText="1" indent="1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4" borderId="43" xfId="0" applyFont="1" applyFill="1" applyBorder="1" applyAlignment="1" applyProtection="1">
      <alignment horizontal="right"/>
      <protection hidden="1"/>
    </xf>
    <xf numFmtId="0" fontId="2" fillId="4" borderId="45" xfId="0" applyFont="1" applyFill="1" applyBorder="1" applyAlignment="1" applyProtection="1">
      <alignment horizontal="right"/>
      <protection hidden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3" fillId="24" borderId="2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2" fillId="4" borderId="46" xfId="0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right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left" wrapText="1"/>
    </xf>
    <xf numFmtId="0" fontId="3" fillId="0" borderId="20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24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14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20" xfId="0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24" borderId="20" xfId="0" applyFont="1" applyFill="1" applyBorder="1" applyAlignment="1" applyProtection="1">
      <alignment horizontal="center" vertical="center" textRotation="90" wrapText="1"/>
      <protection hidden="1"/>
    </xf>
    <xf numFmtId="0" fontId="3" fillId="24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20" xfId="0" applyFont="1" applyBorder="1" applyAlignment="1">
      <alignment horizontal="center" vertical="center" textRotation="90" wrapText="1"/>
    </xf>
    <xf numFmtId="0" fontId="2" fillId="4" borderId="30" xfId="0" applyFont="1" applyFill="1" applyBorder="1" applyAlignment="1" applyProtection="1">
      <alignment horizontal="right"/>
      <protection hidden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textRotation="90" wrapText="1"/>
    </xf>
    <xf numFmtId="0" fontId="3" fillId="24" borderId="11" xfId="0" applyFont="1" applyFill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5" width="9.140625" style="156" customWidth="1"/>
    <col min="6" max="6" width="6.8515625" style="156" customWidth="1"/>
    <col min="7" max="16384" width="9.140625" style="156" customWidth="1"/>
  </cols>
  <sheetData>
    <row r="1" spans="1:14" ht="15">
      <c r="A1" s="476" t="s">
        <v>1821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</row>
    <row r="2" spans="1:14" ht="15">
      <c r="A2" s="480" t="s">
        <v>1864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14" ht="15">
      <c r="A3" s="476" t="s">
        <v>1822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</row>
    <row r="4" spans="1:14" ht="15">
      <c r="A4" s="476" t="s">
        <v>1863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5">
      <c r="A5" s="478" t="s">
        <v>1266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5">
      <c r="A7" s="41"/>
      <c r="B7" s="41"/>
      <c r="C7" s="41"/>
      <c r="D7" s="41"/>
      <c r="E7" s="41"/>
      <c r="F7" s="41"/>
      <c r="G7" s="41"/>
      <c r="H7" s="41"/>
      <c r="I7" s="481" t="s">
        <v>1751</v>
      </c>
      <c r="J7" s="481"/>
      <c r="K7" s="481"/>
      <c r="L7" s="481"/>
      <c r="M7" s="481"/>
      <c r="N7" s="481"/>
    </row>
    <row r="8" spans="1:14" ht="15">
      <c r="A8" s="41"/>
      <c r="B8" s="41"/>
      <c r="C8" s="41"/>
      <c r="D8" s="41"/>
      <c r="E8" s="41"/>
      <c r="F8" s="41"/>
      <c r="G8" s="158"/>
      <c r="H8" s="158"/>
      <c r="I8" s="482" t="s">
        <v>1866</v>
      </c>
      <c r="J8" s="482"/>
      <c r="K8" s="482"/>
      <c r="L8" s="482"/>
      <c r="M8" s="482"/>
      <c r="N8" s="482"/>
    </row>
    <row r="9" spans="1:14" ht="15">
      <c r="A9" s="41"/>
      <c r="B9" s="41"/>
      <c r="C9" s="41"/>
      <c r="D9" s="41"/>
      <c r="E9" s="41"/>
      <c r="F9" s="41"/>
      <c r="G9" s="41"/>
      <c r="H9" s="41"/>
      <c r="I9" s="479" t="s">
        <v>1867</v>
      </c>
      <c r="J9" s="479"/>
      <c r="K9" s="479"/>
      <c r="L9" s="479"/>
      <c r="M9" s="479"/>
      <c r="N9" s="479"/>
    </row>
    <row r="10" spans="1:14" ht="15">
      <c r="A10" s="41"/>
      <c r="B10" s="41"/>
      <c r="C10" s="41"/>
      <c r="D10" s="41"/>
      <c r="E10" s="41"/>
      <c r="F10" s="41"/>
      <c r="G10" s="41"/>
      <c r="H10" s="41"/>
      <c r="I10" s="479" t="s">
        <v>1736</v>
      </c>
      <c r="J10" s="479"/>
      <c r="K10" s="479"/>
      <c r="L10" s="479"/>
      <c r="M10" s="479"/>
      <c r="N10" s="479"/>
    </row>
    <row r="11" spans="1:14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.75">
      <c r="A15" s="473" t="s">
        <v>1820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</row>
    <row r="16" spans="1:14" ht="18.75">
      <c r="A16" s="473" t="s">
        <v>1738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</row>
    <row r="17" spans="1:14" ht="18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9" spans="1:14" ht="15">
      <c r="A19" s="475" t="s">
        <v>1865</v>
      </c>
      <c r="B19" s="475"/>
      <c r="C19" s="475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s="474" t="s">
        <v>1868</v>
      </c>
      <c r="B20" s="474"/>
      <c r="C20" s="474"/>
      <c r="D20" s="474"/>
      <c r="E20" s="474"/>
      <c r="F20" s="474"/>
      <c r="G20" s="41"/>
      <c r="H20" s="41"/>
      <c r="I20" s="41"/>
      <c r="J20" s="41"/>
      <c r="K20" s="41"/>
      <c r="L20" s="41"/>
      <c r="M20" s="41"/>
      <c r="N20" s="41"/>
    </row>
    <row r="21" spans="1:14" ht="15">
      <c r="A21" s="474" t="s">
        <v>1736</v>
      </c>
      <c r="B21" s="474"/>
      <c r="C21" s="474"/>
      <c r="D21" s="474"/>
      <c r="E21" s="474"/>
      <c r="F21" s="474"/>
      <c r="G21" s="41"/>
      <c r="H21" s="41"/>
      <c r="I21" s="41"/>
      <c r="J21" s="41"/>
      <c r="K21" s="41"/>
      <c r="L21" s="41"/>
      <c r="M21" s="41"/>
      <c r="N21" s="41"/>
    </row>
    <row r="22" spans="1:14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5">
      <c r="A24" s="475" t="s">
        <v>1818</v>
      </c>
      <c r="B24" s="475"/>
      <c r="C24" s="475"/>
      <c r="D24" s="475"/>
      <c r="E24" s="475"/>
      <c r="F24" s="475"/>
      <c r="G24" s="41"/>
      <c r="H24" s="41"/>
      <c r="I24" s="41"/>
      <c r="J24" s="41"/>
      <c r="K24" s="41"/>
      <c r="L24" s="41"/>
      <c r="M24" s="41"/>
      <c r="N24" s="41"/>
    </row>
    <row r="25" spans="1:14" ht="15">
      <c r="A25" s="160" t="s">
        <v>1819</v>
      </c>
      <c r="B25" s="160"/>
      <c r="C25" s="160"/>
      <c r="D25" s="160"/>
      <c r="E25" s="160"/>
      <c r="F25" s="160"/>
      <c r="G25" s="160"/>
      <c r="H25" s="160"/>
      <c r="I25" s="41"/>
      <c r="J25" s="41"/>
      <c r="K25" s="41"/>
      <c r="L25" s="41"/>
      <c r="M25" s="41"/>
      <c r="N25" s="41"/>
    </row>
    <row r="26" spans="1:14" ht="15">
      <c r="A26" s="160" t="s">
        <v>1869</v>
      </c>
      <c r="B26" s="160"/>
      <c r="C26" s="160"/>
      <c r="D26" s="160"/>
      <c r="E26" s="160"/>
      <c r="F26" s="160"/>
      <c r="G26" s="160"/>
      <c r="H26" s="160"/>
      <c r="I26" s="41"/>
      <c r="J26" s="41"/>
      <c r="K26" s="41"/>
      <c r="L26" s="41"/>
      <c r="M26" s="41"/>
      <c r="N26" s="41"/>
    </row>
    <row r="27" spans="1:14" ht="15">
      <c r="A27" s="474" t="s">
        <v>1736</v>
      </c>
      <c r="B27" s="474"/>
      <c r="C27" s="474"/>
      <c r="D27" s="474"/>
      <c r="E27" s="474"/>
      <c r="F27" s="474"/>
      <c r="G27" s="160"/>
      <c r="H27" s="160"/>
      <c r="I27" s="41"/>
      <c r="J27" s="41"/>
      <c r="K27" s="41"/>
      <c r="L27" s="41"/>
      <c r="M27" s="41"/>
      <c r="N27" s="41"/>
    </row>
    <row r="28" spans="1:14" ht="15">
      <c r="A28" s="159"/>
      <c r="B28" s="159"/>
      <c r="C28" s="159"/>
      <c r="D28" s="159"/>
      <c r="E28" s="159"/>
      <c r="F28" s="159"/>
      <c r="G28" s="41"/>
      <c r="H28" s="41"/>
      <c r="I28" s="41"/>
      <c r="J28" s="41"/>
      <c r="K28" s="41"/>
      <c r="L28" s="41"/>
      <c r="M28" s="41"/>
      <c r="N28" s="41"/>
    </row>
    <row r="29" spans="1:14" ht="15">
      <c r="A29" s="159"/>
      <c r="B29" s="159"/>
      <c r="C29" s="159"/>
      <c r="D29" s="159"/>
      <c r="E29" s="159"/>
      <c r="F29" s="159"/>
      <c r="G29" s="41"/>
      <c r="H29" s="41"/>
      <c r="I29" s="41"/>
      <c r="J29" s="41"/>
      <c r="K29" s="41"/>
      <c r="L29" s="41"/>
      <c r="M29" s="41"/>
      <c r="N29" s="41"/>
    </row>
    <row r="30" spans="1:14" ht="15">
      <c r="A30" s="477" t="s">
        <v>1870</v>
      </c>
      <c r="B30" s="477"/>
      <c r="C30" s="477"/>
      <c r="D30" s="477"/>
      <c r="E30" s="477"/>
      <c r="F30" s="477"/>
      <c r="G30" s="41"/>
      <c r="H30" s="41"/>
      <c r="I30" s="41"/>
      <c r="J30" s="41"/>
      <c r="K30" s="41"/>
      <c r="L30" s="41"/>
      <c r="M30" s="41"/>
      <c r="N30" s="41"/>
    </row>
    <row r="31" spans="1:14" ht="15">
      <c r="A31" s="474" t="s">
        <v>1737</v>
      </c>
      <c r="B31" s="474"/>
      <c r="C31" s="474"/>
      <c r="D31" s="474"/>
      <c r="E31" s="474"/>
      <c r="F31" s="474"/>
      <c r="G31" s="41"/>
      <c r="H31" s="41"/>
      <c r="I31" s="41"/>
      <c r="J31" s="41"/>
      <c r="K31" s="41"/>
      <c r="L31" s="41"/>
      <c r="M31" s="41"/>
      <c r="N31" s="41"/>
    </row>
    <row r="32" spans="1:14" ht="15">
      <c r="A32" s="474" t="s">
        <v>1736</v>
      </c>
      <c r="B32" s="474"/>
      <c r="C32" s="474"/>
      <c r="D32" s="474"/>
      <c r="E32" s="474"/>
      <c r="F32" s="474"/>
      <c r="G32" s="41"/>
      <c r="H32" s="41"/>
      <c r="I32" s="41"/>
      <c r="J32" s="41"/>
      <c r="K32" s="41"/>
      <c r="L32" s="41"/>
      <c r="M32" s="41"/>
      <c r="N32" s="41"/>
    </row>
    <row r="36" spans="1:14" ht="15">
      <c r="A36" s="476" t="s">
        <v>751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</row>
    <row r="37" spans="1:14" ht="15">
      <c r="A37" s="472"/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</row>
    <row r="55" spans="1:10" ht="15">
      <c r="A55" s="472"/>
      <c r="B55" s="472"/>
      <c r="C55" s="472"/>
      <c r="D55" s="472"/>
      <c r="E55" s="472"/>
      <c r="F55" s="472"/>
      <c r="G55" s="472"/>
      <c r="H55" s="472"/>
      <c r="I55" s="472"/>
      <c r="J55" s="472"/>
    </row>
  </sheetData>
  <sheetProtection/>
  <mergeCells count="22">
    <mergeCell ref="A1:N1"/>
    <mergeCell ref="A2:N2"/>
    <mergeCell ref="I7:N7"/>
    <mergeCell ref="I8:N8"/>
    <mergeCell ref="A3:N3"/>
    <mergeCell ref="A4:N4"/>
    <mergeCell ref="A21:F21"/>
    <mergeCell ref="A27:F27"/>
    <mergeCell ref="A24:F24"/>
    <mergeCell ref="A5:N5"/>
    <mergeCell ref="I10:N10"/>
    <mergeCell ref="I9:N9"/>
    <mergeCell ref="A55:J55"/>
    <mergeCell ref="A15:N15"/>
    <mergeCell ref="A32:F32"/>
    <mergeCell ref="A31:F31"/>
    <mergeCell ref="A19:C19"/>
    <mergeCell ref="A36:N36"/>
    <mergeCell ref="A37:N37"/>
    <mergeCell ref="A30:F30"/>
    <mergeCell ref="A20:F20"/>
    <mergeCell ref="A16:N16"/>
  </mergeCells>
  <printOptions/>
  <pageMargins left="0.68" right="0.4330708661417323" top="0.4" bottom="0.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2.57421875" style="0" customWidth="1"/>
    <col min="2" max="2" width="63.8515625" style="0" customWidth="1"/>
  </cols>
  <sheetData>
    <row r="1" spans="1:2" ht="15">
      <c r="A1" s="141" t="s">
        <v>1560</v>
      </c>
      <c r="B1" s="141" t="s">
        <v>1561</v>
      </c>
    </row>
    <row r="2" spans="1:2" ht="15">
      <c r="A2" s="41" t="s">
        <v>1562</v>
      </c>
      <c r="B2" s="41" t="s">
        <v>1563</v>
      </c>
    </row>
    <row r="3" spans="1:2" ht="15">
      <c r="A3" s="41" t="s">
        <v>1564</v>
      </c>
      <c r="B3" s="41" t="s">
        <v>1565</v>
      </c>
    </row>
    <row r="4" spans="1:2" ht="15">
      <c r="A4" s="41" t="s">
        <v>1566</v>
      </c>
      <c r="B4" s="41" t="s">
        <v>1567</v>
      </c>
    </row>
    <row r="5" spans="1:2" ht="15">
      <c r="A5" s="41" t="s">
        <v>1568</v>
      </c>
      <c r="B5" s="41" t="s">
        <v>1569</v>
      </c>
    </row>
    <row r="6" spans="1:2" ht="15">
      <c r="A6" s="41" t="s">
        <v>1570</v>
      </c>
      <c r="B6" s="41" t="s">
        <v>1656</v>
      </c>
    </row>
    <row r="7" spans="1:2" ht="15">
      <c r="A7" s="41" t="s">
        <v>1657</v>
      </c>
      <c r="B7" s="41" t="s">
        <v>1658</v>
      </c>
    </row>
    <row r="8" spans="1:2" ht="15">
      <c r="A8" s="41" t="s">
        <v>1659</v>
      </c>
      <c r="B8" s="41" t="s">
        <v>1660</v>
      </c>
    </row>
    <row r="9" spans="1:2" ht="15">
      <c r="A9" s="41" t="s">
        <v>1661</v>
      </c>
      <c r="B9" s="41" t="s">
        <v>1662</v>
      </c>
    </row>
    <row r="10" spans="1:2" ht="15">
      <c r="A10" s="41" t="s">
        <v>1663</v>
      </c>
      <c r="B10" s="41" t="s">
        <v>1664</v>
      </c>
    </row>
    <row r="11" spans="1:2" ht="15">
      <c r="A11" s="41" t="s">
        <v>1665</v>
      </c>
      <c r="B11" s="41" t="s">
        <v>1666</v>
      </c>
    </row>
    <row r="12" spans="1:2" ht="15">
      <c r="A12" s="41" t="s">
        <v>1667</v>
      </c>
      <c r="B12" s="41" t="s">
        <v>1658</v>
      </c>
    </row>
    <row r="13" spans="1:2" ht="15">
      <c r="A13" s="41" t="s">
        <v>1668</v>
      </c>
      <c r="B13" s="41" t="s">
        <v>1662</v>
      </c>
    </row>
    <row r="14" spans="1:2" ht="15">
      <c r="A14" s="41" t="s">
        <v>1669</v>
      </c>
      <c r="B14" s="41" t="s">
        <v>1664</v>
      </c>
    </row>
    <row r="15" spans="1:2" ht="15">
      <c r="A15" s="41" t="s">
        <v>1670</v>
      </c>
      <c r="B15" s="41" t="s">
        <v>1569</v>
      </c>
    </row>
    <row r="16" spans="1:2" ht="15">
      <c r="A16" s="41" t="s">
        <v>1671</v>
      </c>
      <c r="B16" s="41" t="s">
        <v>1656</v>
      </c>
    </row>
    <row r="17" spans="1:2" ht="15">
      <c r="A17" s="41" t="s">
        <v>1672</v>
      </c>
      <c r="B17" s="41" t="s">
        <v>1658</v>
      </c>
    </row>
    <row r="18" spans="1:2" ht="15">
      <c r="A18" s="41" t="s">
        <v>1673</v>
      </c>
      <c r="B18" s="41" t="s">
        <v>1660</v>
      </c>
    </row>
    <row r="19" spans="1:2" ht="15">
      <c r="A19" s="41" t="s">
        <v>1674</v>
      </c>
      <c r="B19" s="41" t="s">
        <v>1662</v>
      </c>
    </row>
    <row r="20" spans="1:2" ht="15">
      <c r="A20" s="41" t="s">
        <v>1675</v>
      </c>
      <c r="B20" s="41" t="s">
        <v>1664</v>
      </c>
    </row>
    <row r="21" spans="1:2" ht="15">
      <c r="A21" s="141"/>
      <c r="B21" s="141"/>
    </row>
    <row r="22" spans="1:2" ht="15">
      <c r="A22" s="41" t="s">
        <v>1676</v>
      </c>
      <c r="B22" s="41" t="s">
        <v>1677</v>
      </c>
    </row>
    <row r="23" spans="1:2" ht="15">
      <c r="A23" s="41" t="s">
        <v>1678</v>
      </c>
      <c r="B23" s="41" t="s">
        <v>1679</v>
      </c>
    </row>
    <row r="24" spans="1:2" ht="15">
      <c r="A24" s="41" t="s">
        <v>1680</v>
      </c>
      <c r="B24" s="41" t="s">
        <v>1681</v>
      </c>
    </row>
    <row r="25" spans="1:2" ht="15">
      <c r="A25" s="41" t="s">
        <v>1682</v>
      </c>
      <c r="B25" s="41" t="s">
        <v>1683</v>
      </c>
    </row>
    <row r="26" spans="1:2" ht="15">
      <c r="A26" s="41" t="s">
        <v>1684</v>
      </c>
      <c r="B26" s="41" t="s">
        <v>1685</v>
      </c>
    </row>
    <row r="27" spans="1:2" ht="15">
      <c r="A27" s="41" t="s">
        <v>1686</v>
      </c>
      <c r="B27" s="41" t="s">
        <v>1687</v>
      </c>
    </row>
    <row r="28" spans="1:2" ht="15">
      <c r="A28" s="41" t="s">
        <v>1688</v>
      </c>
      <c r="B28" s="41" t="s">
        <v>1689</v>
      </c>
    </row>
    <row r="29" spans="1:2" ht="15">
      <c r="A29" s="41" t="s">
        <v>1690</v>
      </c>
      <c r="B29" s="41" t="s">
        <v>1691</v>
      </c>
    </row>
    <row r="30" spans="1:2" ht="15">
      <c r="A30" s="41" t="s">
        <v>1692</v>
      </c>
      <c r="B30" s="41" t="s">
        <v>1693</v>
      </c>
    </row>
    <row r="31" spans="1:2" ht="15">
      <c r="A31" s="41" t="s">
        <v>1694</v>
      </c>
      <c r="B31" s="41" t="s">
        <v>1695</v>
      </c>
    </row>
    <row r="32" spans="1:2" ht="15">
      <c r="A32" s="41" t="s">
        <v>1696</v>
      </c>
      <c r="B32" s="41" t="s">
        <v>1697</v>
      </c>
    </row>
    <row r="33" spans="1:2" ht="15">
      <c r="A33" s="41" t="s">
        <v>1698</v>
      </c>
      <c r="B33" s="41" t="s">
        <v>1699</v>
      </c>
    </row>
    <row r="34" spans="1:2" ht="15">
      <c r="A34" s="41" t="s">
        <v>1700</v>
      </c>
      <c r="B34" s="41" t="s">
        <v>1701</v>
      </c>
    </row>
    <row r="35" spans="1:2" ht="15">
      <c r="A35" s="41" t="s">
        <v>1702</v>
      </c>
      <c r="B35" s="41" t="s">
        <v>1703</v>
      </c>
    </row>
    <row r="36" spans="1:2" ht="15">
      <c r="A36" s="41" t="s">
        <v>1704</v>
      </c>
      <c r="B36" s="41" t="s">
        <v>1705</v>
      </c>
    </row>
    <row r="37" spans="1:2" ht="15">
      <c r="A37" s="41" t="s">
        <v>1706</v>
      </c>
      <c r="B37" s="41" t="s">
        <v>1707</v>
      </c>
    </row>
    <row r="38" spans="1:2" ht="15">
      <c r="A38" s="41" t="s">
        <v>1708</v>
      </c>
      <c r="B38" s="41" t="s">
        <v>1709</v>
      </c>
    </row>
    <row r="39" spans="1:2" ht="15">
      <c r="A39" s="41" t="s">
        <v>1710</v>
      </c>
      <c r="B39" s="41" t="s">
        <v>1711</v>
      </c>
    </row>
    <row r="40" spans="1:2" ht="15">
      <c r="A40" s="41" t="s">
        <v>1712</v>
      </c>
      <c r="B40" s="41" t="s">
        <v>1713</v>
      </c>
    </row>
    <row r="41" spans="1:2" ht="15">
      <c r="A41" s="41" t="s">
        <v>1714</v>
      </c>
      <c r="B41" s="41" t="s">
        <v>1730</v>
      </c>
    </row>
    <row r="42" spans="1:2" ht="15">
      <c r="A42" s="41" t="s">
        <v>1731</v>
      </c>
      <c r="B42" s="41" t="s">
        <v>1732</v>
      </c>
    </row>
    <row r="43" spans="1:2" ht="15">
      <c r="A43" s="41" t="s">
        <v>1733</v>
      </c>
      <c r="B43" s="41" t="s">
        <v>1734</v>
      </c>
    </row>
    <row r="44" spans="1:2" ht="15">
      <c r="A44" s="41" t="s">
        <v>1735</v>
      </c>
      <c r="B44" s="41" t="s">
        <v>1739</v>
      </c>
    </row>
    <row r="45" spans="1:2" ht="15">
      <c r="A45" s="41" t="s">
        <v>1740</v>
      </c>
      <c r="B45" s="41" t="s">
        <v>1741</v>
      </c>
    </row>
    <row r="46" spans="1:2" ht="15">
      <c r="A46" s="41" t="s">
        <v>1742</v>
      </c>
      <c r="B46" s="41" t="s">
        <v>1743</v>
      </c>
    </row>
    <row r="47" spans="1:2" ht="15">
      <c r="A47" s="41" t="s">
        <v>1744</v>
      </c>
      <c r="B47" s="41" t="s">
        <v>1745</v>
      </c>
    </row>
    <row r="48" spans="1:2" ht="15">
      <c r="A48" s="41" t="s">
        <v>1746</v>
      </c>
      <c r="B48" s="41" t="s">
        <v>1747</v>
      </c>
    </row>
    <row r="49" spans="1:2" ht="15">
      <c r="A49" s="41" t="s">
        <v>1748</v>
      </c>
      <c r="B49" s="41" t="s">
        <v>1749</v>
      </c>
    </row>
  </sheetData>
  <sheetProtection password="DC47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7"/>
  <sheetViews>
    <sheetView zoomScale="90" zoomScaleNormal="90" zoomScalePageLayoutView="0" workbookViewId="0" topLeftCell="A1">
      <pane xSplit="5" ySplit="4" topLeftCell="F160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P175" sqref="P175"/>
    </sheetView>
  </sheetViews>
  <sheetFormatPr defaultColWidth="6.140625" defaultRowHeight="15"/>
  <cols>
    <col min="1" max="1" width="5.8515625" style="32" customWidth="1"/>
    <col min="2" max="2" width="9.7109375" style="33" customWidth="1"/>
    <col min="3" max="3" width="24.421875" style="33" customWidth="1"/>
    <col min="4" max="4" width="5.140625" style="33" customWidth="1"/>
    <col min="5" max="5" width="13.140625" style="34" customWidth="1"/>
    <col min="6" max="8" width="8.00390625" style="35" customWidth="1"/>
    <col min="9" max="9" width="8.00390625" style="12" customWidth="1"/>
    <col min="10" max="10" width="7.28125" style="37" customWidth="1"/>
    <col min="11" max="11" width="7.7109375" style="15" customWidth="1"/>
    <col min="12" max="12" width="7.57421875" style="33" customWidth="1"/>
    <col min="13" max="13" width="7.7109375" style="39" customWidth="1"/>
    <col min="14" max="14" width="7.421875" style="39" customWidth="1"/>
    <col min="15" max="15" width="7.57421875" style="39" customWidth="1"/>
    <col min="16" max="16" width="7.8515625" style="39" customWidth="1"/>
    <col min="17" max="17" width="7.7109375" style="39" customWidth="1"/>
    <col min="18" max="18" width="8.140625" style="14" customWidth="1"/>
    <col min="19" max="19" width="8.421875" style="14" customWidth="1"/>
    <col min="20" max="20" width="13.00390625" style="14" customWidth="1"/>
    <col min="21" max="16384" width="6.140625" style="2" customWidth="1"/>
  </cols>
  <sheetData>
    <row r="1" spans="1:19" ht="13.5" customHeight="1" thickBot="1">
      <c r="A1" s="485" t="s">
        <v>1475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ht="77.25" customHeight="1">
      <c r="A2" s="488" t="s">
        <v>1463</v>
      </c>
      <c r="B2" s="486" t="s">
        <v>1549</v>
      </c>
      <c r="C2" s="486" t="s">
        <v>1471</v>
      </c>
      <c r="D2" s="486" t="s">
        <v>1460</v>
      </c>
      <c r="E2" s="467" t="s">
        <v>1464</v>
      </c>
      <c r="F2" s="486" t="s">
        <v>1520</v>
      </c>
      <c r="G2" s="490" t="s">
        <v>1544</v>
      </c>
      <c r="H2" s="490" t="s">
        <v>1545</v>
      </c>
      <c r="I2" s="469" t="s">
        <v>1518</v>
      </c>
      <c r="J2" s="493" t="s">
        <v>1547</v>
      </c>
      <c r="K2" s="466" t="s">
        <v>1472</v>
      </c>
      <c r="L2" s="466"/>
      <c r="M2" s="490" t="s">
        <v>1465</v>
      </c>
      <c r="N2" s="490" t="s">
        <v>1474</v>
      </c>
      <c r="O2" s="492" t="s">
        <v>1548</v>
      </c>
      <c r="P2" s="492"/>
      <c r="Q2" s="490" t="s">
        <v>1466</v>
      </c>
      <c r="R2" s="495" t="s">
        <v>1550</v>
      </c>
      <c r="S2" s="483" t="s">
        <v>1470</v>
      </c>
    </row>
    <row r="3" spans="1:20" ht="60.75" customHeight="1">
      <c r="A3" s="489"/>
      <c r="B3" s="487"/>
      <c r="C3" s="487"/>
      <c r="D3" s="487"/>
      <c r="E3" s="468"/>
      <c r="F3" s="487"/>
      <c r="G3" s="491"/>
      <c r="H3" s="491"/>
      <c r="I3" s="470"/>
      <c r="J3" s="494"/>
      <c r="K3" s="19" t="s">
        <v>1469</v>
      </c>
      <c r="L3" s="26" t="s">
        <v>1473</v>
      </c>
      <c r="M3" s="491"/>
      <c r="N3" s="491"/>
      <c r="O3" s="27" t="s">
        <v>1467</v>
      </c>
      <c r="P3" s="27" t="s">
        <v>1468</v>
      </c>
      <c r="Q3" s="491"/>
      <c r="R3" s="465"/>
      <c r="S3" s="484"/>
      <c r="T3" s="2"/>
    </row>
    <row r="4" spans="1:20" s="15" customFormat="1" ht="13.5" thickBot="1">
      <c r="A4" s="58">
        <v>1</v>
      </c>
      <c r="B4" s="59">
        <v>2</v>
      </c>
      <c r="C4" s="59">
        <v>3</v>
      </c>
      <c r="D4" s="59">
        <v>4</v>
      </c>
      <c r="E4" s="60">
        <v>5</v>
      </c>
      <c r="F4" s="59">
        <v>6</v>
      </c>
      <c r="G4" s="59">
        <v>7</v>
      </c>
      <c r="H4" s="59">
        <v>8</v>
      </c>
      <c r="I4" s="61">
        <v>9</v>
      </c>
      <c r="J4" s="59">
        <v>10</v>
      </c>
      <c r="K4" s="61">
        <v>11</v>
      </c>
      <c r="L4" s="59">
        <v>12</v>
      </c>
      <c r="M4" s="59">
        <v>13</v>
      </c>
      <c r="N4" s="59">
        <v>14</v>
      </c>
      <c r="O4" s="59">
        <v>15</v>
      </c>
      <c r="P4" s="59">
        <v>16</v>
      </c>
      <c r="Q4" s="59">
        <v>17</v>
      </c>
      <c r="R4" s="61">
        <v>18</v>
      </c>
      <c r="S4" s="62">
        <v>19</v>
      </c>
      <c r="T4" s="17"/>
    </row>
    <row r="5" spans="1:20" s="15" customFormat="1" ht="25.5">
      <c r="A5" s="57" t="s">
        <v>1458</v>
      </c>
      <c r="B5" s="161" t="s">
        <v>140</v>
      </c>
      <c r="C5" s="162" t="s">
        <v>1871</v>
      </c>
      <c r="D5" s="163">
        <v>1</v>
      </c>
      <c r="E5" s="164" t="s">
        <v>1873</v>
      </c>
      <c r="F5" s="21">
        <v>15</v>
      </c>
      <c r="G5" s="21">
        <v>1</v>
      </c>
      <c r="H5" s="21"/>
      <c r="I5" s="69">
        <f>F5-G5-H5</f>
        <v>14</v>
      </c>
      <c r="J5" s="21"/>
      <c r="K5" s="69">
        <f>I5-J5</f>
        <v>14</v>
      </c>
      <c r="L5" s="21"/>
      <c r="M5" s="21">
        <v>0</v>
      </c>
      <c r="N5" s="21">
        <v>6</v>
      </c>
      <c r="O5" s="21">
        <v>5</v>
      </c>
      <c r="P5" s="21">
        <v>2</v>
      </c>
      <c r="Q5" s="21">
        <v>1</v>
      </c>
      <c r="R5" s="71">
        <f>IF(AND(SUM(M5:P5)=0,K5=0),0,SUM(M5:P5)/K5)</f>
        <v>0.9285714285714286</v>
      </c>
      <c r="S5" s="72">
        <f>IF(AND(SUM(M5:N5)=0,K5=0),0,SUM(M5:N5)/K5)</f>
        <v>0.42857142857142855</v>
      </c>
      <c r="T5" s="40" t="str">
        <f>IF(K5=SUM(M5:Q5)," ","ОШИБКА")</f>
        <v> </v>
      </c>
    </row>
    <row r="6" spans="1:20" s="15" customFormat="1" ht="25.5">
      <c r="A6" s="56" t="s">
        <v>1459</v>
      </c>
      <c r="B6" s="161" t="s">
        <v>140</v>
      </c>
      <c r="C6" s="162" t="s">
        <v>1871</v>
      </c>
      <c r="D6" s="163">
        <v>1</v>
      </c>
      <c r="E6" s="164" t="s">
        <v>1873</v>
      </c>
      <c r="F6" s="21"/>
      <c r="G6" s="21"/>
      <c r="H6" s="21"/>
      <c r="I6" s="69">
        <f aca="true" t="shared" si="0" ref="I6:I69">F6-G6-H6</f>
        <v>0</v>
      </c>
      <c r="J6" s="21"/>
      <c r="K6" s="69">
        <f aca="true" t="shared" si="1" ref="K6:K69">I6-J6</f>
        <v>0</v>
      </c>
      <c r="L6" s="21"/>
      <c r="M6" s="21"/>
      <c r="N6" s="21"/>
      <c r="O6" s="21"/>
      <c r="P6" s="21"/>
      <c r="Q6" s="21"/>
      <c r="R6" s="71">
        <f aca="true" t="shared" si="2" ref="R6:R33">IF(AND(SUM(M6:P6)=0,K6=0),0,SUM(M6:P6)/K6)</f>
        <v>0</v>
      </c>
      <c r="S6" s="72">
        <f aca="true" t="shared" si="3" ref="S6:S33">IF(AND(SUM(M6:N6)=0,K6=0),0,SUM(M6:N6)/K6)</f>
        <v>0</v>
      </c>
      <c r="T6" s="40" t="str">
        <f aca="true" t="shared" si="4" ref="T6:T69">IF(K6=SUM(M6:Q6)," ","ОШИБКА")</f>
        <v> </v>
      </c>
    </row>
    <row r="7" spans="1:20" s="15" customFormat="1" ht="25.5">
      <c r="A7" s="56" t="s">
        <v>1519</v>
      </c>
      <c r="B7" s="161" t="s">
        <v>140</v>
      </c>
      <c r="C7" s="162" t="s">
        <v>1871</v>
      </c>
      <c r="D7" s="21">
        <v>1</v>
      </c>
      <c r="E7" s="164" t="s">
        <v>1873</v>
      </c>
      <c r="F7" s="21">
        <v>4</v>
      </c>
      <c r="G7" s="21">
        <v>1</v>
      </c>
      <c r="H7" s="21"/>
      <c r="I7" s="69">
        <f t="shared" si="0"/>
        <v>3</v>
      </c>
      <c r="J7" s="21"/>
      <c r="K7" s="69">
        <f t="shared" si="1"/>
        <v>3</v>
      </c>
      <c r="L7" s="21"/>
      <c r="M7" s="21"/>
      <c r="N7" s="21">
        <v>2</v>
      </c>
      <c r="O7" s="21">
        <v>1</v>
      </c>
      <c r="P7" s="21"/>
      <c r="Q7" s="21"/>
      <c r="R7" s="71">
        <f t="shared" si="2"/>
        <v>1</v>
      </c>
      <c r="S7" s="72">
        <f t="shared" si="3"/>
        <v>0.6666666666666666</v>
      </c>
      <c r="T7" s="40" t="str">
        <f t="shared" si="4"/>
        <v> </v>
      </c>
    </row>
    <row r="8" spans="1:20" s="15" customFormat="1" ht="25.5">
      <c r="A8" s="56" t="s">
        <v>1458</v>
      </c>
      <c r="B8" s="161" t="s">
        <v>140</v>
      </c>
      <c r="C8" s="162" t="s">
        <v>1871</v>
      </c>
      <c r="D8" s="163">
        <v>2</v>
      </c>
      <c r="E8" s="164" t="s">
        <v>1872</v>
      </c>
      <c r="F8" s="21">
        <v>14</v>
      </c>
      <c r="G8" s="21"/>
      <c r="H8" s="21"/>
      <c r="I8" s="69">
        <f t="shared" si="0"/>
        <v>14</v>
      </c>
      <c r="J8" s="21"/>
      <c r="K8" s="69">
        <f t="shared" si="1"/>
        <v>14</v>
      </c>
      <c r="L8" s="21"/>
      <c r="M8" s="21">
        <v>2</v>
      </c>
      <c r="N8" s="21">
        <v>7</v>
      </c>
      <c r="O8" s="21">
        <v>3</v>
      </c>
      <c r="P8" s="21">
        <v>2</v>
      </c>
      <c r="Q8" s="21">
        <v>0</v>
      </c>
      <c r="R8" s="71">
        <f t="shared" si="2"/>
        <v>1</v>
      </c>
      <c r="S8" s="72">
        <f t="shared" si="3"/>
        <v>0.6428571428571429</v>
      </c>
      <c r="T8" s="40" t="str">
        <f t="shared" si="4"/>
        <v> </v>
      </c>
    </row>
    <row r="9" spans="1:20" s="15" customFormat="1" ht="25.5">
      <c r="A9" s="56" t="s">
        <v>1459</v>
      </c>
      <c r="B9" s="161" t="s">
        <v>140</v>
      </c>
      <c r="C9" s="162" t="s">
        <v>1871</v>
      </c>
      <c r="D9" s="163">
        <v>2</v>
      </c>
      <c r="E9" s="164" t="s">
        <v>1872</v>
      </c>
      <c r="F9" s="21"/>
      <c r="G9" s="21"/>
      <c r="H9" s="21"/>
      <c r="I9" s="69">
        <f t="shared" si="0"/>
        <v>0</v>
      </c>
      <c r="J9" s="21"/>
      <c r="K9" s="69">
        <f t="shared" si="1"/>
        <v>0</v>
      </c>
      <c r="L9" s="21"/>
      <c r="M9" s="21"/>
      <c r="N9" s="21"/>
      <c r="O9" s="21"/>
      <c r="P9" s="21"/>
      <c r="Q9" s="21"/>
      <c r="R9" s="71">
        <f t="shared" si="2"/>
        <v>0</v>
      </c>
      <c r="S9" s="72">
        <f t="shared" si="3"/>
        <v>0</v>
      </c>
      <c r="T9" s="40" t="str">
        <f t="shared" si="4"/>
        <v> </v>
      </c>
    </row>
    <row r="10" spans="1:20" s="15" customFormat="1" ht="25.5">
      <c r="A10" s="56" t="s">
        <v>1519</v>
      </c>
      <c r="B10" s="161" t="s">
        <v>140</v>
      </c>
      <c r="C10" s="162" t="s">
        <v>1871</v>
      </c>
      <c r="D10" s="21">
        <v>2</v>
      </c>
      <c r="E10" s="164" t="s">
        <v>1872</v>
      </c>
      <c r="F10" s="21">
        <v>2</v>
      </c>
      <c r="G10" s="21"/>
      <c r="H10" s="21"/>
      <c r="I10" s="69">
        <f t="shared" si="0"/>
        <v>2</v>
      </c>
      <c r="J10" s="21"/>
      <c r="K10" s="69">
        <f t="shared" si="1"/>
        <v>2</v>
      </c>
      <c r="L10" s="21"/>
      <c r="M10" s="21">
        <v>1</v>
      </c>
      <c r="N10" s="21">
        <v>0</v>
      </c>
      <c r="O10" s="21">
        <v>1</v>
      </c>
      <c r="P10" s="21">
        <v>0</v>
      </c>
      <c r="Q10" s="21">
        <v>0</v>
      </c>
      <c r="R10" s="71">
        <f t="shared" si="2"/>
        <v>1</v>
      </c>
      <c r="S10" s="72">
        <f t="shared" si="3"/>
        <v>0.5</v>
      </c>
      <c r="T10" s="40" t="str">
        <f t="shared" si="4"/>
        <v> </v>
      </c>
    </row>
    <row r="11" spans="1:20" s="15" customFormat="1" ht="25.5">
      <c r="A11" s="56" t="s">
        <v>1458</v>
      </c>
      <c r="B11" s="161" t="s">
        <v>140</v>
      </c>
      <c r="C11" s="162" t="s">
        <v>1871</v>
      </c>
      <c r="D11" s="163">
        <v>3</v>
      </c>
      <c r="E11" s="164" t="s">
        <v>1874</v>
      </c>
      <c r="F11" s="21">
        <v>13</v>
      </c>
      <c r="G11" s="21"/>
      <c r="H11" s="21"/>
      <c r="I11" s="69">
        <f t="shared" si="0"/>
        <v>13</v>
      </c>
      <c r="J11" s="21"/>
      <c r="K11" s="69">
        <f t="shared" si="1"/>
        <v>13</v>
      </c>
      <c r="L11" s="21"/>
      <c r="M11" s="21">
        <v>5</v>
      </c>
      <c r="N11" s="21">
        <v>8</v>
      </c>
      <c r="O11" s="21">
        <v>0</v>
      </c>
      <c r="P11" s="21">
        <v>0</v>
      </c>
      <c r="Q11" s="21">
        <v>0</v>
      </c>
      <c r="R11" s="71">
        <f t="shared" si="2"/>
        <v>1</v>
      </c>
      <c r="S11" s="72">
        <f t="shared" si="3"/>
        <v>1</v>
      </c>
      <c r="T11" s="40" t="str">
        <f t="shared" si="4"/>
        <v> </v>
      </c>
    </row>
    <row r="12" spans="1:20" s="15" customFormat="1" ht="25.5">
      <c r="A12" s="56" t="s">
        <v>1459</v>
      </c>
      <c r="B12" s="161" t="s">
        <v>140</v>
      </c>
      <c r="C12" s="162" t="s">
        <v>1871</v>
      </c>
      <c r="D12" s="21">
        <v>3</v>
      </c>
      <c r="E12" s="164" t="s">
        <v>1874</v>
      </c>
      <c r="F12" s="21"/>
      <c r="G12" s="21"/>
      <c r="H12" s="21"/>
      <c r="I12" s="69">
        <f t="shared" si="0"/>
        <v>0</v>
      </c>
      <c r="J12" s="21"/>
      <c r="K12" s="69">
        <f t="shared" si="1"/>
        <v>0</v>
      </c>
      <c r="L12" s="21"/>
      <c r="M12" s="21"/>
      <c r="N12" s="21"/>
      <c r="O12" s="21"/>
      <c r="P12" s="21"/>
      <c r="Q12" s="21"/>
      <c r="R12" s="71">
        <f t="shared" si="2"/>
        <v>0</v>
      </c>
      <c r="S12" s="72">
        <f t="shared" si="3"/>
        <v>0</v>
      </c>
      <c r="T12" s="40" t="str">
        <f t="shared" si="4"/>
        <v> </v>
      </c>
    </row>
    <row r="13" spans="1:20" s="15" customFormat="1" ht="25.5">
      <c r="A13" s="56" t="s">
        <v>1519</v>
      </c>
      <c r="B13" s="161" t="s">
        <v>140</v>
      </c>
      <c r="C13" s="162" t="s">
        <v>1871</v>
      </c>
      <c r="D13" s="21">
        <v>3</v>
      </c>
      <c r="E13" s="164" t="s">
        <v>1874</v>
      </c>
      <c r="F13" s="21">
        <v>0</v>
      </c>
      <c r="G13" s="21"/>
      <c r="H13" s="21"/>
      <c r="I13" s="69">
        <f t="shared" si="0"/>
        <v>0</v>
      </c>
      <c r="J13" s="21"/>
      <c r="K13" s="69">
        <f t="shared" si="1"/>
        <v>0</v>
      </c>
      <c r="L13" s="21"/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71">
        <f t="shared" si="2"/>
        <v>0</v>
      </c>
      <c r="S13" s="72">
        <f t="shared" si="3"/>
        <v>0</v>
      </c>
      <c r="T13" s="40" t="str">
        <f t="shared" si="4"/>
        <v> </v>
      </c>
    </row>
    <row r="14" spans="1:20" s="15" customFormat="1" ht="25.5">
      <c r="A14" s="56" t="s">
        <v>1458</v>
      </c>
      <c r="B14" s="161" t="s">
        <v>143</v>
      </c>
      <c r="C14" s="162" t="s">
        <v>1876</v>
      </c>
      <c r="D14" s="163">
        <v>4</v>
      </c>
      <c r="E14" s="165" t="s">
        <v>1877</v>
      </c>
      <c r="F14" s="21">
        <v>13</v>
      </c>
      <c r="G14" s="21"/>
      <c r="H14" s="21"/>
      <c r="I14" s="69">
        <f t="shared" si="0"/>
        <v>13</v>
      </c>
      <c r="J14" s="21"/>
      <c r="K14" s="69">
        <f t="shared" si="1"/>
        <v>13</v>
      </c>
      <c r="L14" s="21"/>
      <c r="M14" s="21">
        <v>2</v>
      </c>
      <c r="N14" s="21">
        <v>5</v>
      </c>
      <c r="O14" s="21">
        <v>0</v>
      </c>
      <c r="P14" s="21">
        <v>6</v>
      </c>
      <c r="Q14" s="21">
        <v>0</v>
      </c>
      <c r="R14" s="71">
        <f t="shared" si="2"/>
        <v>1</v>
      </c>
      <c r="S14" s="72">
        <f t="shared" si="3"/>
        <v>0.5384615384615384</v>
      </c>
      <c r="T14" s="40" t="str">
        <f t="shared" si="4"/>
        <v> </v>
      </c>
    </row>
    <row r="15" spans="1:20" s="15" customFormat="1" ht="25.5">
      <c r="A15" s="56" t="s">
        <v>1459</v>
      </c>
      <c r="B15" s="161" t="s">
        <v>143</v>
      </c>
      <c r="C15" s="162" t="s">
        <v>1876</v>
      </c>
      <c r="D15" s="163">
        <v>4</v>
      </c>
      <c r="E15" s="165" t="s">
        <v>1877</v>
      </c>
      <c r="F15" s="21"/>
      <c r="G15" s="21"/>
      <c r="H15" s="21"/>
      <c r="I15" s="69">
        <f t="shared" si="0"/>
        <v>0</v>
      </c>
      <c r="J15" s="21"/>
      <c r="K15" s="69">
        <f t="shared" si="1"/>
        <v>0</v>
      </c>
      <c r="L15" s="21"/>
      <c r="M15" s="21"/>
      <c r="N15" s="21"/>
      <c r="O15" s="21"/>
      <c r="P15" s="21"/>
      <c r="Q15" s="21"/>
      <c r="R15" s="71">
        <f t="shared" si="2"/>
        <v>0</v>
      </c>
      <c r="S15" s="72">
        <f t="shared" si="3"/>
        <v>0</v>
      </c>
      <c r="T15" s="40" t="str">
        <f t="shared" si="4"/>
        <v> </v>
      </c>
    </row>
    <row r="16" spans="1:20" s="15" customFormat="1" ht="25.5">
      <c r="A16" s="56" t="s">
        <v>1519</v>
      </c>
      <c r="B16" s="161" t="s">
        <v>143</v>
      </c>
      <c r="C16" s="162" t="s">
        <v>1876</v>
      </c>
      <c r="D16" s="163">
        <v>4</v>
      </c>
      <c r="E16" s="165" t="s">
        <v>1877</v>
      </c>
      <c r="F16" s="21">
        <v>0</v>
      </c>
      <c r="G16" s="21"/>
      <c r="H16" s="21"/>
      <c r="I16" s="69">
        <f t="shared" si="0"/>
        <v>0</v>
      </c>
      <c r="J16" s="21"/>
      <c r="K16" s="69">
        <f t="shared" si="1"/>
        <v>0</v>
      </c>
      <c r="L16" s="21"/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71">
        <f t="shared" si="2"/>
        <v>0</v>
      </c>
      <c r="S16" s="72">
        <f t="shared" si="3"/>
        <v>0</v>
      </c>
      <c r="T16" s="40" t="str">
        <f t="shared" si="4"/>
        <v> </v>
      </c>
    </row>
    <row r="17" spans="1:20" s="15" customFormat="1" ht="25.5">
      <c r="A17" s="56" t="s">
        <v>1458</v>
      </c>
      <c r="B17" s="166" t="s">
        <v>149</v>
      </c>
      <c r="C17" s="163" t="s">
        <v>1939</v>
      </c>
      <c r="D17" s="167">
        <v>1</v>
      </c>
      <c r="E17" s="164" t="s">
        <v>1940</v>
      </c>
      <c r="F17" s="21">
        <v>15</v>
      </c>
      <c r="G17" s="21">
        <v>2</v>
      </c>
      <c r="H17" s="21"/>
      <c r="I17" s="69">
        <f t="shared" si="0"/>
        <v>13</v>
      </c>
      <c r="J17" s="21"/>
      <c r="K17" s="69">
        <f t="shared" si="1"/>
        <v>13</v>
      </c>
      <c r="L17" s="21">
        <v>1</v>
      </c>
      <c r="M17" s="21">
        <v>4</v>
      </c>
      <c r="N17" s="21">
        <v>8</v>
      </c>
      <c r="O17" s="21">
        <v>0</v>
      </c>
      <c r="P17" s="21">
        <v>1</v>
      </c>
      <c r="Q17" s="21">
        <v>0</v>
      </c>
      <c r="R17" s="71">
        <f t="shared" si="2"/>
        <v>1</v>
      </c>
      <c r="S17" s="72">
        <f t="shared" si="3"/>
        <v>0.9230769230769231</v>
      </c>
      <c r="T17" s="40" t="str">
        <f t="shared" si="4"/>
        <v> </v>
      </c>
    </row>
    <row r="18" spans="1:20" s="15" customFormat="1" ht="25.5">
      <c r="A18" s="56" t="s">
        <v>1459</v>
      </c>
      <c r="B18" s="166" t="s">
        <v>149</v>
      </c>
      <c r="C18" s="163" t="s">
        <v>1939</v>
      </c>
      <c r="D18" s="163">
        <v>1</v>
      </c>
      <c r="E18" s="164" t="s">
        <v>1940</v>
      </c>
      <c r="F18" s="21"/>
      <c r="G18" s="21"/>
      <c r="H18" s="21"/>
      <c r="I18" s="69">
        <f t="shared" si="0"/>
        <v>0</v>
      </c>
      <c r="J18" s="21"/>
      <c r="K18" s="69">
        <f t="shared" si="1"/>
        <v>0</v>
      </c>
      <c r="L18" s="21"/>
      <c r="M18" s="21"/>
      <c r="N18" s="21"/>
      <c r="O18" s="21"/>
      <c r="P18" s="21"/>
      <c r="Q18" s="21"/>
      <c r="R18" s="71">
        <f t="shared" si="2"/>
        <v>0</v>
      </c>
      <c r="S18" s="72">
        <f t="shared" si="3"/>
        <v>0</v>
      </c>
      <c r="T18" s="40" t="str">
        <f t="shared" si="4"/>
        <v> </v>
      </c>
    </row>
    <row r="19" spans="1:20" s="15" customFormat="1" ht="25.5">
      <c r="A19" s="56" t="s">
        <v>1519</v>
      </c>
      <c r="B19" s="166" t="s">
        <v>149</v>
      </c>
      <c r="C19" s="163" t="s">
        <v>1939</v>
      </c>
      <c r="D19" s="21">
        <v>1</v>
      </c>
      <c r="E19" s="164" t="s">
        <v>1940</v>
      </c>
      <c r="F19" s="21">
        <v>2</v>
      </c>
      <c r="G19" s="21"/>
      <c r="H19" s="21"/>
      <c r="I19" s="69">
        <f t="shared" si="0"/>
        <v>2</v>
      </c>
      <c r="J19" s="21"/>
      <c r="K19" s="69">
        <f t="shared" si="1"/>
        <v>2</v>
      </c>
      <c r="L19" s="21"/>
      <c r="M19" s="21">
        <v>1</v>
      </c>
      <c r="N19" s="21"/>
      <c r="O19" s="21"/>
      <c r="P19" s="21">
        <v>1</v>
      </c>
      <c r="Q19" s="21"/>
      <c r="R19" s="71">
        <f t="shared" si="2"/>
        <v>1</v>
      </c>
      <c r="S19" s="72">
        <f t="shared" si="3"/>
        <v>0.5</v>
      </c>
      <c r="T19" s="40" t="str">
        <f t="shared" si="4"/>
        <v> </v>
      </c>
    </row>
    <row r="20" spans="1:20" s="15" customFormat="1" ht="25.5">
      <c r="A20" s="56" t="s">
        <v>1458</v>
      </c>
      <c r="B20" s="166" t="s">
        <v>149</v>
      </c>
      <c r="C20" s="163" t="s">
        <v>1939</v>
      </c>
      <c r="D20" s="167">
        <v>2</v>
      </c>
      <c r="E20" s="164" t="s">
        <v>1941</v>
      </c>
      <c r="F20" s="21">
        <v>13</v>
      </c>
      <c r="G20" s="21"/>
      <c r="H20" s="21"/>
      <c r="I20" s="69">
        <f t="shared" si="0"/>
        <v>13</v>
      </c>
      <c r="J20" s="21"/>
      <c r="K20" s="69">
        <f t="shared" si="1"/>
        <v>13</v>
      </c>
      <c r="L20" s="21"/>
      <c r="M20" s="21">
        <v>4</v>
      </c>
      <c r="N20" s="21">
        <v>7</v>
      </c>
      <c r="O20" s="21">
        <v>2</v>
      </c>
      <c r="P20" s="21">
        <v>0</v>
      </c>
      <c r="Q20" s="21">
        <v>0</v>
      </c>
      <c r="R20" s="71">
        <f t="shared" si="2"/>
        <v>1</v>
      </c>
      <c r="S20" s="72">
        <f t="shared" si="3"/>
        <v>0.8461538461538461</v>
      </c>
      <c r="T20" s="40" t="str">
        <f t="shared" si="4"/>
        <v> </v>
      </c>
    </row>
    <row r="21" spans="1:20" s="15" customFormat="1" ht="25.5">
      <c r="A21" s="56" t="s">
        <v>1459</v>
      </c>
      <c r="B21" s="166" t="s">
        <v>149</v>
      </c>
      <c r="C21" s="163" t="s">
        <v>1939</v>
      </c>
      <c r="D21" s="163">
        <v>2</v>
      </c>
      <c r="E21" s="164" t="s">
        <v>1941</v>
      </c>
      <c r="F21" s="21"/>
      <c r="G21" s="21"/>
      <c r="H21" s="21"/>
      <c r="I21" s="69">
        <f t="shared" si="0"/>
        <v>0</v>
      </c>
      <c r="J21" s="21"/>
      <c r="K21" s="69">
        <f t="shared" si="1"/>
        <v>0</v>
      </c>
      <c r="L21" s="21"/>
      <c r="M21" s="21"/>
      <c r="N21" s="21"/>
      <c r="O21" s="21"/>
      <c r="P21" s="21"/>
      <c r="Q21" s="21"/>
      <c r="R21" s="71">
        <f t="shared" si="2"/>
        <v>0</v>
      </c>
      <c r="S21" s="72">
        <f t="shared" si="3"/>
        <v>0</v>
      </c>
      <c r="T21" s="40" t="str">
        <f t="shared" si="4"/>
        <v> </v>
      </c>
    </row>
    <row r="22" spans="1:20" s="15" customFormat="1" ht="25.5">
      <c r="A22" s="56" t="s">
        <v>1519</v>
      </c>
      <c r="B22" s="166" t="s">
        <v>149</v>
      </c>
      <c r="C22" s="163" t="s">
        <v>1939</v>
      </c>
      <c r="D22" s="21">
        <v>2</v>
      </c>
      <c r="E22" s="164" t="s">
        <v>1941</v>
      </c>
      <c r="F22" s="21">
        <v>0</v>
      </c>
      <c r="G22" s="21"/>
      <c r="H22" s="21"/>
      <c r="I22" s="69">
        <f t="shared" si="0"/>
        <v>0</v>
      </c>
      <c r="J22" s="21"/>
      <c r="K22" s="69">
        <f t="shared" si="1"/>
        <v>0</v>
      </c>
      <c r="L22" s="21"/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71">
        <f t="shared" si="2"/>
        <v>0</v>
      </c>
      <c r="S22" s="72">
        <f t="shared" si="3"/>
        <v>0</v>
      </c>
      <c r="T22" s="40" t="str">
        <f t="shared" si="4"/>
        <v> </v>
      </c>
    </row>
    <row r="23" spans="1:20" s="15" customFormat="1" ht="25.5">
      <c r="A23" s="56" t="s">
        <v>1458</v>
      </c>
      <c r="B23" s="166" t="s">
        <v>149</v>
      </c>
      <c r="C23" s="163" t="s">
        <v>1942</v>
      </c>
      <c r="D23" s="167">
        <v>3</v>
      </c>
      <c r="E23" s="164" t="s">
        <v>1943</v>
      </c>
      <c r="F23" s="21">
        <v>11</v>
      </c>
      <c r="G23" s="21"/>
      <c r="H23" s="21"/>
      <c r="I23" s="69">
        <f t="shared" si="0"/>
        <v>11</v>
      </c>
      <c r="J23" s="21"/>
      <c r="K23" s="69">
        <f t="shared" si="1"/>
        <v>11</v>
      </c>
      <c r="L23" s="21"/>
      <c r="M23" s="21">
        <v>4</v>
      </c>
      <c r="N23" s="21">
        <v>6</v>
      </c>
      <c r="O23" s="21">
        <v>1</v>
      </c>
      <c r="P23" s="21">
        <v>0</v>
      </c>
      <c r="Q23" s="21">
        <v>0</v>
      </c>
      <c r="R23" s="71">
        <f t="shared" si="2"/>
        <v>1</v>
      </c>
      <c r="S23" s="72">
        <f t="shared" si="3"/>
        <v>0.9090909090909091</v>
      </c>
      <c r="T23" s="40" t="str">
        <f t="shared" si="4"/>
        <v> </v>
      </c>
    </row>
    <row r="24" spans="1:20" s="15" customFormat="1" ht="25.5">
      <c r="A24" s="56" t="s">
        <v>1459</v>
      </c>
      <c r="B24" s="166" t="s">
        <v>149</v>
      </c>
      <c r="C24" s="163" t="s">
        <v>1942</v>
      </c>
      <c r="D24" s="21">
        <v>3</v>
      </c>
      <c r="E24" s="164" t="s">
        <v>1943</v>
      </c>
      <c r="F24" s="21"/>
      <c r="G24" s="21"/>
      <c r="H24" s="21"/>
      <c r="I24" s="69">
        <f t="shared" si="0"/>
        <v>0</v>
      </c>
      <c r="J24" s="21"/>
      <c r="K24" s="69">
        <f t="shared" si="1"/>
        <v>0</v>
      </c>
      <c r="L24" s="21"/>
      <c r="M24" s="21"/>
      <c r="N24" s="21"/>
      <c r="O24" s="21"/>
      <c r="P24" s="21"/>
      <c r="Q24" s="21"/>
      <c r="R24" s="71">
        <f t="shared" si="2"/>
        <v>0</v>
      </c>
      <c r="S24" s="72">
        <f t="shared" si="3"/>
        <v>0</v>
      </c>
      <c r="T24" s="40" t="str">
        <f t="shared" si="4"/>
        <v> </v>
      </c>
    </row>
    <row r="25" spans="1:20" s="15" customFormat="1" ht="25.5">
      <c r="A25" s="56" t="s">
        <v>1519</v>
      </c>
      <c r="B25" s="166" t="s">
        <v>149</v>
      </c>
      <c r="C25" s="163" t="s">
        <v>1942</v>
      </c>
      <c r="D25" s="21">
        <v>3</v>
      </c>
      <c r="E25" s="164" t="s">
        <v>1943</v>
      </c>
      <c r="F25" s="21">
        <v>0</v>
      </c>
      <c r="G25" s="21"/>
      <c r="H25" s="21"/>
      <c r="I25" s="69">
        <f t="shared" si="0"/>
        <v>0</v>
      </c>
      <c r="J25" s="21"/>
      <c r="K25" s="69">
        <f t="shared" si="1"/>
        <v>0</v>
      </c>
      <c r="L25" s="21"/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71">
        <f t="shared" si="2"/>
        <v>0</v>
      </c>
      <c r="S25" s="72">
        <f t="shared" si="3"/>
        <v>0</v>
      </c>
      <c r="T25" s="40" t="str">
        <f t="shared" si="4"/>
        <v> </v>
      </c>
    </row>
    <row r="26" spans="1:20" s="15" customFormat="1" ht="12.75">
      <c r="A26" s="56" t="s">
        <v>1458</v>
      </c>
      <c r="B26" s="166" t="s">
        <v>150</v>
      </c>
      <c r="C26" s="163" t="s">
        <v>1945</v>
      </c>
      <c r="D26" s="163">
        <v>4</v>
      </c>
      <c r="E26" s="164" t="s">
        <v>1946</v>
      </c>
      <c r="F26" s="21">
        <v>11</v>
      </c>
      <c r="G26" s="21"/>
      <c r="H26" s="21"/>
      <c r="I26" s="69">
        <f t="shared" si="0"/>
        <v>11</v>
      </c>
      <c r="J26" s="21"/>
      <c r="K26" s="69">
        <f t="shared" si="1"/>
        <v>11</v>
      </c>
      <c r="L26" s="21"/>
      <c r="M26" s="21">
        <v>5</v>
      </c>
      <c r="N26" s="21">
        <v>6</v>
      </c>
      <c r="O26" s="21">
        <v>0</v>
      </c>
      <c r="P26" s="21">
        <v>0</v>
      </c>
      <c r="Q26" s="21">
        <v>0</v>
      </c>
      <c r="R26" s="71">
        <f t="shared" si="2"/>
        <v>1</v>
      </c>
      <c r="S26" s="72">
        <f t="shared" si="3"/>
        <v>1</v>
      </c>
      <c r="T26" s="40" t="str">
        <f t="shared" si="4"/>
        <v> </v>
      </c>
    </row>
    <row r="27" spans="1:20" s="15" customFormat="1" ht="12.75">
      <c r="A27" s="56" t="s">
        <v>1459</v>
      </c>
      <c r="B27" s="166" t="s">
        <v>150</v>
      </c>
      <c r="C27" s="163" t="s">
        <v>1945</v>
      </c>
      <c r="D27" s="21">
        <v>4</v>
      </c>
      <c r="E27" s="164" t="s">
        <v>1946</v>
      </c>
      <c r="F27" s="21"/>
      <c r="G27" s="21"/>
      <c r="H27" s="21"/>
      <c r="I27" s="69">
        <f t="shared" si="0"/>
        <v>0</v>
      </c>
      <c r="J27" s="21"/>
      <c r="K27" s="69">
        <f t="shared" si="1"/>
        <v>0</v>
      </c>
      <c r="L27" s="21"/>
      <c r="M27" s="21"/>
      <c r="N27" s="21"/>
      <c r="O27" s="21"/>
      <c r="P27" s="21"/>
      <c r="Q27" s="21"/>
      <c r="R27" s="71">
        <f t="shared" si="2"/>
        <v>0</v>
      </c>
      <c r="S27" s="72">
        <f t="shared" si="3"/>
        <v>0</v>
      </c>
      <c r="T27" s="40" t="str">
        <f t="shared" si="4"/>
        <v> </v>
      </c>
    </row>
    <row r="28" spans="1:20" s="15" customFormat="1" ht="12.75">
      <c r="A28" s="56" t="s">
        <v>1519</v>
      </c>
      <c r="B28" s="166" t="s">
        <v>150</v>
      </c>
      <c r="C28" s="163" t="s">
        <v>1945</v>
      </c>
      <c r="D28" s="21">
        <v>4</v>
      </c>
      <c r="E28" s="164" t="s">
        <v>1946</v>
      </c>
      <c r="F28" s="21">
        <v>0</v>
      </c>
      <c r="G28" s="21"/>
      <c r="H28" s="21"/>
      <c r="I28" s="69">
        <f t="shared" si="0"/>
        <v>0</v>
      </c>
      <c r="J28" s="21"/>
      <c r="K28" s="69">
        <f t="shared" si="1"/>
        <v>0</v>
      </c>
      <c r="L28" s="21"/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71">
        <f t="shared" si="2"/>
        <v>0</v>
      </c>
      <c r="S28" s="72">
        <f t="shared" si="3"/>
        <v>0</v>
      </c>
      <c r="T28" s="40" t="str">
        <f t="shared" si="4"/>
        <v> </v>
      </c>
    </row>
    <row r="29" spans="1:20" s="15" customFormat="1" ht="12.75">
      <c r="A29" s="56" t="s">
        <v>1458</v>
      </c>
      <c r="B29" s="166" t="s">
        <v>150</v>
      </c>
      <c r="C29" s="163" t="s">
        <v>1945</v>
      </c>
      <c r="D29" s="163">
        <v>5</v>
      </c>
      <c r="E29" s="164" t="s">
        <v>1947</v>
      </c>
      <c r="F29" s="21"/>
      <c r="G29" s="21"/>
      <c r="H29" s="21"/>
      <c r="I29" s="69">
        <f t="shared" si="0"/>
        <v>0</v>
      </c>
      <c r="J29" s="21"/>
      <c r="K29" s="69">
        <f t="shared" si="1"/>
        <v>0</v>
      </c>
      <c r="L29" s="21"/>
      <c r="M29" s="21"/>
      <c r="N29" s="21"/>
      <c r="O29" s="21"/>
      <c r="P29" s="21"/>
      <c r="Q29" s="21"/>
      <c r="R29" s="71">
        <f t="shared" si="2"/>
        <v>0</v>
      </c>
      <c r="S29" s="72">
        <f t="shared" si="3"/>
        <v>0</v>
      </c>
      <c r="T29" s="40" t="str">
        <f t="shared" si="4"/>
        <v> </v>
      </c>
    </row>
    <row r="30" spans="1:20" s="15" customFormat="1" ht="12.75">
      <c r="A30" s="56" t="s">
        <v>1459</v>
      </c>
      <c r="B30" s="166" t="s">
        <v>150</v>
      </c>
      <c r="C30" s="163" t="s">
        <v>1945</v>
      </c>
      <c r="D30" s="21">
        <v>5</v>
      </c>
      <c r="E30" s="164" t="s">
        <v>1947</v>
      </c>
      <c r="F30" s="21"/>
      <c r="G30" s="21"/>
      <c r="H30" s="21"/>
      <c r="I30" s="69">
        <f t="shared" si="0"/>
        <v>0</v>
      </c>
      <c r="J30" s="21"/>
      <c r="K30" s="69">
        <f t="shared" si="1"/>
        <v>0</v>
      </c>
      <c r="L30" s="21"/>
      <c r="M30" s="21"/>
      <c r="N30" s="21"/>
      <c r="O30" s="21"/>
      <c r="P30" s="21"/>
      <c r="Q30" s="21"/>
      <c r="R30" s="71">
        <f t="shared" si="2"/>
        <v>0</v>
      </c>
      <c r="S30" s="72">
        <f t="shared" si="3"/>
        <v>0</v>
      </c>
      <c r="T30" s="40" t="str">
        <f t="shared" si="4"/>
        <v> </v>
      </c>
    </row>
    <row r="31" spans="1:20" s="15" customFormat="1" ht="12.75">
      <c r="A31" s="56" t="s">
        <v>1519</v>
      </c>
      <c r="B31" s="166" t="s">
        <v>150</v>
      </c>
      <c r="C31" s="163" t="s">
        <v>1945</v>
      </c>
      <c r="D31" s="21">
        <v>5</v>
      </c>
      <c r="E31" s="164" t="s">
        <v>1947</v>
      </c>
      <c r="F31" s="21"/>
      <c r="G31" s="21"/>
      <c r="H31" s="21"/>
      <c r="I31" s="69">
        <f t="shared" si="0"/>
        <v>0</v>
      </c>
      <c r="J31" s="21"/>
      <c r="K31" s="69">
        <f t="shared" si="1"/>
        <v>0</v>
      </c>
      <c r="L31" s="21"/>
      <c r="M31" s="21"/>
      <c r="N31" s="21"/>
      <c r="O31" s="21"/>
      <c r="P31" s="21"/>
      <c r="Q31" s="21"/>
      <c r="R31" s="71">
        <f t="shared" si="2"/>
        <v>0</v>
      </c>
      <c r="S31" s="72">
        <f t="shared" si="3"/>
        <v>0</v>
      </c>
      <c r="T31" s="40" t="str">
        <f t="shared" si="4"/>
        <v> </v>
      </c>
    </row>
    <row r="32" spans="1:20" s="15" customFormat="1" ht="25.5">
      <c r="A32" s="56" t="s">
        <v>1458</v>
      </c>
      <c r="B32" s="22" t="s">
        <v>149</v>
      </c>
      <c r="C32" s="21" t="s">
        <v>1948</v>
      </c>
      <c r="D32" s="21">
        <v>1</v>
      </c>
      <c r="E32" s="168" t="s">
        <v>1950</v>
      </c>
      <c r="F32" s="21">
        <v>15</v>
      </c>
      <c r="G32" s="21"/>
      <c r="H32" s="21"/>
      <c r="I32" s="69">
        <f t="shared" si="0"/>
        <v>15</v>
      </c>
      <c r="J32" s="21"/>
      <c r="K32" s="69">
        <f t="shared" si="1"/>
        <v>15</v>
      </c>
      <c r="L32" s="21"/>
      <c r="M32" s="21">
        <v>6</v>
      </c>
      <c r="N32" s="21">
        <v>9</v>
      </c>
      <c r="O32" s="21">
        <v>0</v>
      </c>
      <c r="P32" s="21">
        <v>0</v>
      </c>
      <c r="Q32" s="21">
        <v>0</v>
      </c>
      <c r="R32" s="71">
        <f t="shared" si="2"/>
        <v>1</v>
      </c>
      <c r="S32" s="72">
        <f t="shared" si="3"/>
        <v>1</v>
      </c>
      <c r="T32" s="40" t="str">
        <f t="shared" si="4"/>
        <v> </v>
      </c>
    </row>
    <row r="33" spans="1:20" s="15" customFormat="1" ht="25.5">
      <c r="A33" s="56" t="s">
        <v>1459</v>
      </c>
      <c r="B33" s="22" t="s">
        <v>149</v>
      </c>
      <c r="C33" s="21" t="s">
        <v>1948</v>
      </c>
      <c r="D33" s="21">
        <v>1</v>
      </c>
      <c r="E33" s="168" t="s">
        <v>1950</v>
      </c>
      <c r="F33" s="21"/>
      <c r="G33" s="21"/>
      <c r="H33" s="21"/>
      <c r="I33" s="69">
        <f t="shared" si="0"/>
        <v>0</v>
      </c>
      <c r="J33" s="21"/>
      <c r="K33" s="69">
        <f t="shared" si="1"/>
        <v>0</v>
      </c>
      <c r="L33" s="21"/>
      <c r="M33" s="21"/>
      <c r="N33" s="21"/>
      <c r="O33" s="21"/>
      <c r="P33" s="21"/>
      <c r="Q33" s="21"/>
      <c r="R33" s="71">
        <f t="shared" si="2"/>
        <v>0</v>
      </c>
      <c r="S33" s="72">
        <f t="shared" si="3"/>
        <v>0</v>
      </c>
      <c r="T33" s="40" t="str">
        <f t="shared" si="4"/>
        <v> </v>
      </c>
    </row>
    <row r="34" spans="1:20" s="15" customFormat="1" ht="25.5">
      <c r="A34" s="56" t="s">
        <v>1519</v>
      </c>
      <c r="B34" s="22" t="s">
        <v>149</v>
      </c>
      <c r="C34" s="21" t="s">
        <v>1948</v>
      </c>
      <c r="D34" s="21">
        <v>1</v>
      </c>
      <c r="E34" s="168" t="s">
        <v>1950</v>
      </c>
      <c r="F34" s="21">
        <v>2</v>
      </c>
      <c r="G34" s="21">
        <v>1</v>
      </c>
      <c r="H34" s="21"/>
      <c r="I34" s="69">
        <f t="shared" si="0"/>
        <v>1</v>
      </c>
      <c r="J34" s="21"/>
      <c r="K34" s="69">
        <f t="shared" si="1"/>
        <v>1</v>
      </c>
      <c r="L34" s="21"/>
      <c r="M34" s="21">
        <v>0</v>
      </c>
      <c r="N34" s="21">
        <v>1</v>
      </c>
      <c r="O34" s="21">
        <v>0</v>
      </c>
      <c r="P34" s="21">
        <v>0</v>
      </c>
      <c r="Q34" s="21">
        <v>0</v>
      </c>
      <c r="R34" s="71">
        <f aca="true" t="shared" si="5" ref="R34:R64">IF(AND(SUM(M34:P34)=0,K34=0),0,SUM(M34:P34)/K34)</f>
        <v>1</v>
      </c>
      <c r="S34" s="72">
        <f aca="true" t="shared" si="6" ref="S34:S64">IF(AND(SUM(M34:N34)=0,K34=0),0,SUM(M34:N34)/K34)</f>
        <v>1</v>
      </c>
      <c r="T34" s="40" t="str">
        <f t="shared" si="4"/>
        <v> </v>
      </c>
    </row>
    <row r="35" spans="1:20" s="15" customFormat="1" ht="25.5">
      <c r="A35" s="56" t="s">
        <v>1458</v>
      </c>
      <c r="B35" s="22" t="s">
        <v>149</v>
      </c>
      <c r="C35" s="21" t="s">
        <v>1948</v>
      </c>
      <c r="D35" s="21">
        <v>2</v>
      </c>
      <c r="E35" s="168" t="s">
        <v>1949</v>
      </c>
      <c r="F35" s="21">
        <v>15</v>
      </c>
      <c r="G35" s="21"/>
      <c r="H35" s="21"/>
      <c r="I35" s="69">
        <f t="shared" si="0"/>
        <v>15</v>
      </c>
      <c r="J35" s="21"/>
      <c r="K35" s="69">
        <f t="shared" si="1"/>
        <v>15</v>
      </c>
      <c r="L35" s="21"/>
      <c r="M35" s="21">
        <v>1</v>
      </c>
      <c r="N35" s="21">
        <v>8</v>
      </c>
      <c r="O35" s="21">
        <v>3</v>
      </c>
      <c r="P35" s="21">
        <v>2</v>
      </c>
      <c r="Q35" s="21">
        <v>1</v>
      </c>
      <c r="R35" s="71">
        <f t="shared" si="5"/>
        <v>0.9333333333333333</v>
      </c>
      <c r="S35" s="72">
        <f t="shared" si="6"/>
        <v>0.6</v>
      </c>
      <c r="T35" s="40" t="str">
        <f t="shared" si="4"/>
        <v> </v>
      </c>
    </row>
    <row r="36" spans="1:20" s="15" customFormat="1" ht="25.5">
      <c r="A36" s="56" t="s">
        <v>1459</v>
      </c>
      <c r="B36" s="22" t="s">
        <v>149</v>
      </c>
      <c r="C36" s="21" t="s">
        <v>1948</v>
      </c>
      <c r="D36" s="21">
        <v>2</v>
      </c>
      <c r="E36" s="168" t="s">
        <v>1949</v>
      </c>
      <c r="F36" s="21"/>
      <c r="G36" s="21"/>
      <c r="H36" s="21"/>
      <c r="I36" s="69">
        <f t="shared" si="0"/>
        <v>0</v>
      </c>
      <c r="J36" s="21"/>
      <c r="K36" s="69">
        <f t="shared" si="1"/>
        <v>0</v>
      </c>
      <c r="L36" s="21"/>
      <c r="M36" s="21"/>
      <c r="N36" s="21"/>
      <c r="O36" s="21"/>
      <c r="P36" s="21"/>
      <c r="Q36" s="21"/>
      <c r="R36" s="71">
        <f t="shared" si="5"/>
        <v>0</v>
      </c>
      <c r="S36" s="72">
        <f t="shared" si="6"/>
        <v>0</v>
      </c>
      <c r="T36" s="40" t="str">
        <f t="shared" si="4"/>
        <v> </v>
      </c>
    </row>
    <row r="37" spans="1:20" s="15" customFormat="1" ht="25.5">
      <c r="A37" s="56" t="s">
        <v>1519</v>
      </c>
      <c r="B37" s="22" t="s">
        <v>149</v>
      </c>
      <c r="C37" s="21" t="s">
        <v>1948</v>
      </c>
      <c r="D37" s="21">
        <v>2</v>
      </c>
      <c r="E37" s="168" t="s">
        <v>1949</v>
      </c>
      <c r="F37" s="21">
        <v>2</v>
      </c>
      <c r="G37" s="21"/>
      <c r="H37" s="21"/>
      <c r="I37" s="69">
        <f t="shared" si="0"/>
        <v>2</v>
      </c>
      <c r="J37" s="21"/>
      <c r="K37" s="69">
        <f t="shared" si="1"/>
        <v>2</v>
      </c>
      <c r="L37" s="21"/>
      <c r="M37" s="21">
        <v>0</v>
      </c>
      <c r="N37" s="21">
        <v>0</v>
      </c>
      <c r="O37" s="21">
        <v>0</v>
      </c>
      <c r="P37" s="21">
        <v>1</v>
      </c>
      <c r="Q37" s="21">
        <v>1</v>
      </c>
      <c r="R37" s="71">
        <f t="shared" si="5"/>
        <v>0.5</v>
      </c>
      <c r="S37" s="72">
        <f t="shared" si="6"/>
        <v>0</v>
      </c>
      <c r="T37" s="40" t="str">
        <f t="shared" si="4"/>
        <v> </v>
      </c>
    </row>
    <row r="38" spans="1:20" s="15" customFormat="1" ht="25.5">
      <c r="A38" s="56" t="s">
        <v>1458</v>
      </c>
      <c r="B38" s="22" t="s">
        <v>149</v>
      </c>
      <c r="C38" s="21" t="s">
        <v>1948</v>
      </c>
      <c r="D38" s="21">
        <v>3</v>
      </c>
      <c r="E38" s="168" t="s">
        <v>1951</v>
      </c>
      <c r="F38" s="21">
        <v>9</v>
      </c>
      <c r="G38" s="21"/>
      <c r="H38" s="21">
        <v>1</v>
      </c>
      <c r="I38" s="69">
        <f t="shared" si="0"/>
        <v>8</v>
      </c>
      <c r="J38" s="21"/>
      <c r="K38" s="69">
        <f t="shared" si="1"/>
        <v>8</v>
      </c>
      <c r="L38" s="21"/>
      <c r="M38" s="21">
        <v>2</v>
      </c>
      <c r="N38" s="21">
        <v>6</v>
      </c>
      <c r="O38" s="21">
        <v>0</v>
      </c>
      <c r="P38" s="21">
        <v>0</v>
      </c>
      <c r="Q38" s="21">
        <v>0</v>
      </c>
      <c r="R38" s="71">
        <f t="shared" si="5"/>
        <v>1</v>
      </c>
      <c r="S38" s="72">
        <f t="shared" si="6"/>
        <v>1</v>
      </c>
      <c r="T38" s="40" t="str">
        <f t="shared" si="4"/>
        <v> </v>
      </c>
    </row>
    <row r="39" spans="1:20" s="15" customFormat="1" ht="25.5">
      <c r="A39" s="56" t="s">
        <v>1459</v>
      </c>
      <c r="B39" s="22" t="s">
        <v>149</v>
      </c>
      <c r="C39" s="21" t="s">
        <v>1948</v>
      </c>
      <c r="D39" s="21">
        <v>3</v>
      </c>
      <c r="E39" s="168" t="s">
        <v>1951</v>
      </c>
      <c r="F39" s="21"/>
      <c r="G39" s="21"/>
      <c r="H39" s="21"/>
      <c r="I39" s="69">
        <f t="shared" si="0"/>
        <v>0</v>
      </c>
      <c r="J39" s="21"/>
      <c r="K39" s="69">
        <f t="shared" si="1"/>
        <v>0</v>
      </c>
      <c r="L39" s="21"/>
      <c r="M39" s="21"/>
      <c r="N39" s="21"/>
      <c r="O39" s="21"/>
      <c r="P39" s="21"/>
      <c r="Q39" s="21"/>
      <c r="R39" s="71">
        <f t="shared" si="5"/>
        <v>0</v>
      </c>
      <c r="S39" s="72">
        <f t="shared" si="6"/>
        <v>0</v>
      </c>
      <c r="T39" s="40" t="str">
        <f t="shared" si="4"/>
        <v> </v>
      </c>
    </row>
    <row r="40" spans="1:20" s="15" customFormat="1" ht="25.5">
      <c r="A40" s="56" t="s">
        <v>1519</v>
      </c>
      <c r="B40" s="22" t="s">
        <v>149</v>
      </c>
      <c r="C40" s="21" t="s">
        <v>1948</v>
      </c>
      <c r="D40" s="21">
        <v>3</v>
      </c>
      <c r="E40" s="168" t="s">
        <v>1951</v>
      </c>
      <c r="F40" s="21">
        <v>0</v>
      </c>
      <c r="G40" s="21"/>
      <c r="H40" s="21"/>
      <c r="I40" s="69">
        <f t="shared" si="0"/>
        <v>0</v>
      </c>
      <c r="J40" s="21"/>
      <c r="K40" s="69">
        <f t="shared" si="1"/>
        <v>0</v>
      </c>
      <c r="L40" s="21"/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71">
        <f t="shared" si="5"/>
        <v>0</v>
      </c>
      <c r="S40" s="72">
        <f t="shared" si="6"/>
        <v>0</v>
      </c>
      <c r="T40" s="40" t="str">
        <f t="shared" si="4"/>
        <v> </v>
      </c>
    </row>
    <row r="41" spans="1:20" s="15" customFormat="1" ht="12.75">
      <c r="A41" s="56" t="s">
        <v>1458</v>
      </c>
      <c r="B41" s="22" t="s">
        <v>151</v>
      </c>
      <c r="C41" s="21" t="s">
        <v>1953</v>
      </c>
      <c r="D41" s="21">
        <v>4</v>
      </c>
      <c r="E41" s="168" t="s">
        <v>1954</v>
      </c>
      <c r="F41" s="21">
        <v>15</v>
      </c>
      <c r="G41" s="21"/>
      <c r="H41" s="21"/>
      <c r="I41" s="69">
        <f t="shared" si="0"/>
        <v>15</v>
      </c>
      <c r="J41" s="21"/>
      <c r="K41" s="69">
        <f t="shared" si="1"/>
        <v>15</v>
      </c>
      <c r="L41" s="21"/>
      <c r="M41" s="21">
        <v>0</v>
      </c>
      <c r="N41" s="21">
        <v>14</v>
      </c>
      <c r="O41" s="21">
        <v>0</v>
      </c>
      <c r="P41" s="21">
        <v>1</v>
      </c>
      <c r="Q41" s="21">
        <v>0</v>
      </c>
      <c r="R41" s="71">
        <f t="shared" si="5"/>
        <v>1</v>
      </c>
      <c r="S41" s="72">
        <f t="shared" si="6"/>
        <v>0.9333333333333333</v>
      </c>
      <c r="T41" s="40" t="str">
        <f t="shared" si="4"/>
        <v> </v>
      </c>
    </row>
    <row r="42" spans="1:20" s="15" customFormat="1" ht="12.75">
      <c r="A42" s="56" t="s">
        <v>1459</v>
      </c>
      <c r="B42" s="22" t="s">
        <v>151</v>
      </c>
      <c r="C42" s="21" t="s">
        <v>1953</v>
      </c>
      <c r="D42" s="21">
        <v>4</v>
      </c>
      <c r="E42" s="168" t="s">
        <v>1954</v>
      </c>
      <c r="F42" s="21"/>
      <c r="G42" s="21"/>
      <c r="H42" s="21"/>
      <c r="I42" s="69">
        <f t="shared" si="0"/>
        <v>0</v>
      </c>
      <c r="J42" s="21"/>
      <c r="K42" s="69">
        <f t="shared" si="1"/>
        <v>0</v>
      </c>
      <c r="L42" s="21"/>
      <c r="M42" s="21"/>
      <c r="N42" s="21"/>
      <c r="O42" s="21"/>
      <c r="P42" s="21"/>
      <c r="Q42" s="21"/>
      <c r="R42" s="71">
        <f t="shared" si="5"/>
        <v>0</v>
      </c>
      <c r="S42" s="72">
        <f t="shared" si="6"/>
        <v>0</v>
      </c>
      <c r="T42" s="40" t="str">
        <f t="shared" si="4"/>
        <v> </v>
      </c>
    </row>
    <row r="43" spans="1:20" s="15" customFormat="1" ht="12.75">
      <c r="A43" s="56" t="s">
        <v>1519</v>
      </c>
      <c r="B43" s="22" t="s">
        <v>151</v>
      </c>
      <c r="C43" s="21" t="s">
        <v>1953</v>
      </c>
      <c r="D43" s="21">
        <v>4</v>
      </c>
      <c r="E43" s="168" t="s">
        <v>1954</v>
      </c>
      <c r="F43" s="21">
        <v>0</v>
      </c>
      <c r="G43" s="21"/>
      <c r="H43" s="21"/>
      <c r="I43" s="69">
        <f t="shared" si="0"/>
        <v>0</v>
      </c>
      <c r="J43" s="21"/>
      <c r="K43" s="69">
        <f t="shared" si="1"/>
        <v>0</v>
      </c>
      <c r="L43" s="21"/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71">
        <f t="shared" si="5"/>
        <v>0</v>
      </c>
      <c r="S43" s="72">
        <f t="shared" si="6"/>
        <v>0</v>
      </c>
      <c r="T43" s="40" t="str">
        <f t="shared" si="4"/>
        <v> </v>
      </c>
    </row>
    <row r="44" spans="1:20" s="15" customFormat="1" ht="12.75">
      <c r="A44" s="56" t="s">
        <v>1458</v>
      </c>
      <c r="B44" s="22" t="s">
        <v>151</v>
      </c>
      <c r="C44" s="21" t="s">
        <v>1953</v>
      </c>
      <c r="D44" s="21">
        <v>5</v>
      </c>
      <c r="E44" s="168" t="s">
        <v>1955</v>
      </c>
      <c r="F44" s="21">
        <v>21</v>
      </c>
      <c r="G44" s="21"/>
      <c r="H44" s="21"/>
      <c r="I44" s="69">
        <f t="shared" si="0"/>
        <v>21</v>
      </c>
      <c r="J44" s="21"/>
      <c r="K44" s="69">
        <f t="shared" si="1"/>
        <v>21</v>
      </c>
      <c r="L44" s="21"/>
      <c r="M44" s="21">
        <v>4</v>
      </c>
      <c r="N44" s="21">
        <v>16</v>
      </c>
      <c r="O44" s="21">
        <v>0</v>
      </c>
      <c r="P44" s="21">
        <v>1</v>
      </c>
      <c r="Q44" s="21">
        <v>0</v>
      </c>
      <c r="R44" s="71">
        <f t="shared" si="5"/>
        <v>1</v>
      </c>
      <c r="S44" s="72">
        <f t="shared" si="6"/>
        <v>0.9523809523809523</v>
      </c>
      <c r="T44" s="40" t="str">
        <f t="shared" si="4"/>
        <v> </v>
      </c>
    </row>
    <row r="45" spans="1:20" s="15" customFormat="1" ht="12.75">
      <c r="A45" s="56" t="s">
        <v>1459</v>
      </c>
      <c r="B45" s="22" t="s">
        <v>151</v>
      </c>
      <c r="C45" s="21" t="s">
        <v>1953</v>
      </c>
      <c r="D45" s="21">
        <v>5</v>
      </c>
      <c r="E45" s="168" t="s">
        <v>1955</v>
      </c>
      <c r="F45" s="21"/>
      <c r="G45" s="21"/>
      <c r="H45" s="21"/>
      <c r="I45" s="69">
        <f t="shared" si="0"/>
        <v>0</v>
      </c>
      <c r="J45" s="21"/>
      <c r="K45" s="69">
        <f t="shared" si="1"/>
        <v>0</v>
      </c>
      <c r="L45" s="21"/>
      <c r="M45" s="21"/>
      <c r="N45" s="21"/>
      <c r="O45" s="21"/>
      <c r="P45" s="21"/>
      <c r="Q45" s="21"/>
      <c r="R45" s="71">
        <f t="shared" si="5"/>
        <v>0</v>
      </c>
      <c r="S45" s="72">
        <f t="shared" si="6"/>
        <v>0</v>
      </c>
      <c r="T45" s="40" t="str">
        <f t="shared" si="4"/>
        <v> </v>
      </c>
    </row>
    <row r="46" spans="1:20" s="15" customFormat="1" ht="12.75">
      <c r="A46" s="56" t="s">
        <v>1519</v>
      </c>
      <c r="B46" s="22" t="s">
        <v>151</v>
      </c>
      <c r="C46" s="21" t="s">
        <v>1953</v>
      </c>
      <c r="D46" s="21">
        <v>5</v>
      </c>
      <c r="E46" s="168" t="s">
        <v>1955</v>
      </c>
      <c r="F46" s="21">
        <v>0</v>
      </c>
      <c r="G46" s="21"/>
      <c r="H46" s="21"/>
      <c r="I46" s="69">
        <f t="shared" si="0"/>
        <v>0</v>
      </c>
      <c r="J46" s="21"/>
      <c r="K46" s="69">
        <f t="shared" si="1"/>
        <v>0</v>
      </c>
      <c r="L46" s="21"/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71">
        <f t="shared" si="5"/>
        <v>0</v>
      </c>
      <c r="S46" s="72">
        <f t="shared" si="6"/>
        <v>0</v>
      </c>
      <c r="T46" s="40" t="str">
        <f t="shared" si="4"/>
        <v> </v>
      </c>
    </row>
    <row r="47" spans="1:20" s="15" customFormat="1" ht="38.25">
      <c r="A47" s="56" t="s">
        <v>1458</v>
      </c>
      <c r="B47" s="21" t="s">
        <v>152</v>
      </c>
      <c r="C47" s="21" t="s">
        <v>1956</v>
      </c>
      <c r="D47" s="25">
        <v>1</v>
      </c>
      <c r="E47" s="169" t="s">
        <v>1957</v>
      </c>
      <c r="F47" s="21">
        <v>16</v>
      </c>
      <c r="G47" s="21">
        <v>1</v>
      </c>
      <c r="H47" s="21"/>
      <c r="I47" s="69">
        <f t="shared" si="0"/>
        <v>15</v>
      </c>
      <c r="J47" s="21"/>
      <c r="K47" s="69">
        <f t="shared" si="1"/>
        <v>15</v>
      </c>
      <c r="L47" s="21"/>
      <c r="M47" s="21">
        <v>5</v>
      </c>
      <c r="N47" s="21">
        <v>9</v>
      </c>
      <c r="O47" s="21">
        <v>1</v>
      </c>
      <c r="P47" s="21">
        <v>0</v>
      </c>
      <c r="Q47" s="21">
        <v>0</v>
      </c>
      <c r="R47" s="71">
        <f t="shared" si="5"/>
        <v>1</v>
      </c>
      <c r="S47" s="72">
        <f t="shared" si="6"/>
        <v>0.9333333333333333</v>
      </c>
      <c r="T47" s="40" t="str">
        <f t="shared" si="4"/>
        <v> </v>
      </c>
    </row>
    <row r="48" spans="1:20" s="15" customFormat="1" ht="38.25">
      <c r="A48" s="56" t="s">
        <v>1459</v>
      </c>
      <c r="B48" s="21" t="s">
        <v>152</v>
      </c>
      <c r="C48" s="21" t="s">
        <v>1956</v>
      </c>
      <c r="D48" s="170">
        <v>1</v>
      </c>
      <c r="E48" s="169" t="s">
        <v>1957</v>
      </c>
      <c r="F48" s="21"/>
      <c r="G48" s="21"/>
      <c r="H48" s="21"/>
      <c r="I48" s="69">
        <f t="shared" si="0"/>
        <v>0</v>
      </c>
      <c r="J48" s="21"/>
      <c r="K48" s="69">
        <f t="shared" si="1"/>
        <v>0</v>
      </c>
      <c r="L48" s="21"/>
      <c r="M48" s="21"/>
      <c r="N48" s="21"/>
      <c r="O48" s="21"/>
      <c r="P48" s="21"/>
      <c r="Q48" s="21"/>
      <c r="R48" s="71">
        <f t="shared" si="5"/>
        <v>0</v>
      </c>
      <c r="S48" s="72">
        <f t="shared" si="6"/>
        <v>0</v>
      </c>
      <c r="T48" s="40" t="str">
        <f t="shared" si="4"/>
        <v> </v>
      </c>
    </row>
    <row r="49" spans="1:20" s="15" customFormat="1" ht="38.25">
      <c r="A49" s="56" t="s">
        <v>1519</v>
      </c>
      <c r="B49" s="21" t="s">
        <v>152</v>
      </c>
      <c r="C49" s="21" t="s">
        <v>1956</v>
      </c>
      <c r="D49" s="21">
        <v>1</v>
      </c>
      <c r="E49" s="169" t="s">
        <v>1957</v>
      </c>
      <c r="F49" s="21">
        <v>5</v>
      </c>
      <c r="G49" s="21"/>
      <c r="H49" s="21"/>
      <c r="I49" s="69">
        <f t="shared" si="0"/>
        <v>5</v>
      </c>
      <c r="J49" s="21"/>
      <c r="K49" s="69">
        <f t="shared" si="1"/>
        <v>5</v>
      </c>
      <c r="L49" s="21"/>
      <c r="M49" s="21">
        <v>2</v>
      </c>
      <c r="N49" s="21">
        <v>2</v>
      </c>
      <c r="O49" s="21"/>
      <c r="P49" s="21">
        <v>1</v>
      </c>
      <c r="Q49" s="21"/>
      <c r="R49" s="71">
        <f t="shared" si="5"/>
        <v>1</v>
      </c>
      <c r="S49" s="72">
        <f t="shared" si="6"/>
        <v>0.8</v>
      </c>
      <c r="T49" s="40" t="str">
        <f t="shared" si="4"/>
        <v> </v>
      </c>
    </row>
    <row r="50" spans="1:20" s="15" customFormat="1" ht="38.25">
      <c r="A50" s="56" t="s">
        <v>1458</v>
      </c>
      <c r="B50" s="21" t="s">
        <v>152</v>
      </c>
      <c r="C50" s="21" t="s">
        <v>1956</v>
      </c>
      <c r="D50" s="25">
        <v>2</v>
      </c>
      <c r="E50" s="169" t="s">
        <v>54</v>
      </c>
      <c r="F50" s="21">
        <v>11</v>
      </c>
      <c r="G50" s="21"/>
      <c r="H50" s="21">
        <v>1</v>
      </c>
      <c r="I50" s="69">
        <f t="shared" si="0"/>
        <v>10</v>
      </c>
      <c r="J50" s="21"/>
      <c r="K50" s="69">
        <f t="shared" si="1"/>
        <v>10</v>
      </c>
      <c r="L50" s="21"/>
      <c r="M50" s="21">
        <v>5</v>
      </c>
      <c r="N50" s="21">
        <v>5</v>
      </c>
      <c r="O50" s="21">
        <v>0</v>
      </c>
      <c r="P50" s="21">
        <v>0</v>
      </c>
      <c r="Q50" s="21">
        <v>0</v>
      </c>
      <c r="R50" s="71">
        <f t="shared" si="5"/>
        <v>1</v>
      </c>
      <c r="S50" s="72">
        <f t="shared" si="6"/>
        <v>1</v>
      </c>
      <c r="T50" s="40" t="str">
        <f t="shared" si="4"/>
        <v> </v>
      </c>
    </row>
    <row r="51" spans="1:20" s="15" customFormat="1" ht="38.25">
      <c r="A51" s="56" t="s">
        <v>1459</v>
      </c>
      <c r="B51" s="21" t="s">
        <v>152</v>
      </c>
      <c r="C51" s="21" t="s">
        <v>1956</v>
      </c>
      <c r="D51" s="170">
        <v>2</v>
      </c>
      <c r="E51" s="169" t="s">
        <v>54</v>
      </c>
      <c r="F51" s="21"/>
      <c r="G51" s="21"/>
      <c r="H51" s="21"/>
      <c r="I51" s="69">
        <f t="shared" si="0"/>
        <v>0</v>
      </c>
      <c r="J51" s="21"/>
      <c r="K51" s="69">
        <f t="shared" si="1"/>
        <v>0</v>
      </c>
      <c r="L51" s="21"/>
      <c r="M51" s="21"/>
      <c r="N51" s="21"/>
      <c r="O51" s="21"/>
      <c r="P51" s="21"/>
      <c r="Q51" s="21"/>
      <c r="R51" s="71">
        <f t="shared" si="5"/>
        <v>0</v>
      </c>
      <c r="S51" s="72">
        <f t="shared" si="6"/>
        <v>0</v>
      </c>
      <c r="T51" s="40" t="str">
        <f t="shared" si="4"/>
        <v> </v>
      </c>
    </row>
    <row r="52" spans="1:20" s="15" customFormat="1" ht="38.25">
      <c r="A52" s="56" t="s">
        <v>1519</v>
      </c>
      <c r="B52" s="21" t="s">
        <v>152</v>
      </c>
      <c r="C52" s="21" t="s">
        <v>1956</v>
      </c>
      <c r="D52" s="21">
        <v>2</v>
      </c>
      <c r="E52" s="169" t="s">
        <v>54</v>
      </c>
      <c r="F52" s="21">
        <v>0</v>
      </c>
      <c r="G52" s="21"/>
      <c r="H52" s="21"/>
      <c r="I52" s="69">
        <f t="shared" si="0"/>
        <v>0</v>
      </c>
      <c r="J52" s="21"/>
      <c r="K52" s="69">
        <f t="shared" si="1"/>
        <v>0</v>
      </c>
      <c r="L52" s="21"/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71">
        <f t="shared" si="5"/>
        <v>0</v>
      </c>
      <c r="S52" s="72">
        <f t="shared" si="6"/>
        <v>0</v>
      </c>
      <c r="T52" s="40" t="str">
        <f t="shared" si="4"/>
        <v> </v>
      </c>
    </row>
    <row r="53" spans="1:20" s="15" customFormat="1" ht="38.25">
      <c r="A53" s="56" t="s">
        <v>1458</v>
      </c>
      <c r="B53" s="21" t="s">
        <v>152</v>
      </c>
      <c r="C53" s="21" t="s">
        <v>1956</v>
      </c>
      <c r="D53" s="25">
        <v>3</v>
      </c>
      <c r="E53" s="169" t="s">
        <v>1958</v>
      </c>
      <c r="F53" s="21">
        <v>13</v>
      </c>
      <c r="G53" s="21"/>
      <c r="H53" s="21">
        <v>1</v>
      </c>
      <c r="I53" s="69">
        <f t="shared" si="0"/>
        <v>12</v>
      </c>
      <c r="J53" s="21"/>
      <c r="K53" s="69">
        <f t="shared" si="1"/>
        <v>12</v>
      </c>
      <c r="L53" s="21"/>
      <c r="M53" s="21">
        <v>7</v>
      </c>
      <c r="N53" s="21">
        <v>4</v>
      </c>
      <c r="O53" s="21">
        <v>0</v>
      </c>
      <c r="P53" s="21">
        <v>1</v>
      </c>
      <c r="Q53" s="21">
        <v>0</v>
      </c>
      <c r="R53" s="71">
        <f t="shared" si="5"/>
        <v>1</v>
      </c>
      <c r="S53" s="72">
        <f t="shared" si="6"/>
        <v>0.9166666666666666</v>
      </c>
      <c r="T53" s="40" t="str">
        <f t="shared" si="4"/>
        <v> </v>
      </c>
    </row>
    <row r="54" spans="1:20" s="15" customFormat="1" ht="38.25">
      <c r="A54" s="56" t="s">
        <v>1459</v>
      </c>
      <c r="B54" s="21" t="s">
        <v>152</v>
      </c>
      <c r="C54" s="21" t="s">
        <v>1956</v>
      </c>
      <c r="D54" s="21">
        <v>3</v>
      </c>
      <c r="E54" s="169" t="s">
        <v>1958</v>
      </c>
      <c r="F54" s="21"/>
      <c r="G54" s="21"/>
      <c r="H54" s="21"/>
      <c r="I54" s="69">
        <f t="shared" si="0"/>
        <v>0</v>
      </c>
      <c r="J54" s="21"/>
      <c r="K54" s="69">
        <f t="shared" si="1"/>
        <v>0</v>
      </c>
      <c r="L54" s="21"/>
      <c r="M54" s="21"/>
      <c r="N54" s="21"/>
      <c r="O54" s="21"/>
      <c r="P54" s="21"/>
      <c r="Q54" s="21"/>
      <c r="R54" s="71">
        <f t="shared" si="5"/>
        <v>0</v>
      </c>
      <c r="S54" s="72">
        <f t="shared" si="6"/>
        <v>0</v>
      </c>
      <c r="T54" s="40" t="str">
        <f t="shared" si="4"/>
        <v> </v>
      </c>
    </row>
    <row r="55" spans="1:20" s="15" customFormat="1" ht="38.25">
      <c r="A55" s="56" t="s">
        <v>1519</v>
      </c>
      <c r="B55" s="21" t="s">
        <v>152</v>
      </c>
      <c r="C55" s="21" t="s">
        <v>1956</v>
      </c>
      <c r="D55" s="21">
        <v>3</v>
      </c>
      <c r="E55" s="169" t="s">
        <v>1958</v>
      </c>
      <c r="F55" s="21">
        <v>0</v>
      </c>
      <c r="G55" s="21"/>
      <c r="H55" s="21"/>
      <c r="I55" s="69">
        <f t="shared" si="0"/>
        <v>0</v>
      </c>
      <c r="J55" s="21"/>
      <c r="K55" s="69">
        <f t="shared" si="1"/>
        <v>0</v>
      </c>
      <c r="L55" s="21"/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71">
        <f t="shared" si="5"/>
        <v>0</v>
      </c>
      <c r="S55" s="72">
        <f t="shared" si="6"/>
        <v>0</v>
      </c>
      <c r="T55" s="40" t="str">
        <f t="shared" si="4"/>
        <v> </v>
      </c>
    </row>
    <row r="56" spans="1:20" s="15" customFormat="1" ht="12.75">
      <c r="A56" s="56" t="s">
        <v>1458</v>
      </c>
      <c r="B56" s="21" t="s">
        <v>153</v>
      </c>
      <c r="C56" s="21" t="s">
        <v>1959</v>
      </c>
      <c r="D56" s="21">
        <v>4</v>
      </c>
      <c r="E56" s="168" t="s">
        <v>1960</v>
      </c>
      <c r="F56" s="21">
        <v>13</v>
      </c>
      <c r="G56" s="21"/>
      <c r="H56" s="21">
        <v>1</v>
      </c>
      <c r="I56" s="69">
        <f t="shared" si="0"/>
        <v>12</v>
      </c>
      <c r="J56" s="21">
        <v>1</v>
      </c>
      <c r="K56" s="69">
        <f t="shared" si="1"/>
        <v>11</v>
      </c>
      <c r="L56" s="21"/>
      <c r="M56" s="21">
        <v>4</v>
      </c>
      <c r="N56" s="21">
        <v>7</v>
      </c>
      <c r="O56" s="21">
        <v>0</v>
      </c>
      <c r="P56" s="21">
        <v>0</v>
      </c>
      <c r="Q56" s="21">
        <v>0</v>
      </c>
      <c r="R56" s="71">
        <f t="shared" si="5"/>
        <v>1</v>
      </c>
      <c r="S56" s="72">
        <f t="shared" si="6"/>
        <v>1</v>
      </c>
      <c r="T56" s="40" t="str">
        <f t="shared" si="4"/>
        <v> </v>
      </c>
    </row>
    <row r="57" spans="1:20" s="15" customFormat="1" ht="12.75">
      <c r="A57" s="56" t="s">
        <v>1459</v>
      </c>
      <c r="B57" s="21" t="s">
        <v>153</v>
      </c>
      <c r="C57" s="21" t="s">
        <v>1959</v>
      </c>
      <c r="D57" s="21">
        <v>4</v>
      </c>
      <c r="E57" s="168" t="s">
        <v>1960</v>
      </c>
      <c r="F57" s="21"/>
      <c r="G57" s="21"/>
      <c r="H57" s="21"/>
      <c r="I57" s="69">
        <f t="shared" si="0"/>
        <v>0</v>
      </c>
      <c r="J57" s="21"/>
      <c r="K57" s="69">
        <f t="shared" si="1"/>
        <v>0</v>
      </c>
      <c r="L57" s="21"/>
      <c r="M57" s="21"/>
      <c r="N57" s="21"/>
      <c r="O57" s="21"/>
      <c r="P57" s="21"/>
      <c r="Q57" s="21"/>
      <c r="R57" s="71">
        <f t="shared" si="5"/>
        <v>0</v>
      </c>
      <c r="S57" s="72">
        <f t="shared" si="6"/>
        <v>0</v>
      </c>
      <c r="T57" s="40" t="str">
        <f t="shared" si="4"/>
        <v> </v>
      </c>
    </row>
    <row r="58" spans="1:20" s="15" customFormat="1" ht="12.75">
      <c r="A58" s="56" t="s">
        <v>1519</v>
      </c>
      <c r="B58" s="21" t="s">
        <v>153</v>
      </c>
      <c r="C58" s="21" t="s">
        <v>1959</v>
      </c>
      <c r="D58" s="21">
        <v>4</v>
      </c>
      <c r="E58" s="168" t="s">
        <v>1960</v>
      </c>
      <c r="F58" s="21">
        <v>0</v>
      </c>
      <c r="G58" s="21"/>
      <c r="H58" s="21"/>
      <c r="I58" s="69">
        <f t="shared" si="0"/>
        <v>0</v>
      </c>
      <c r="J58" s="21"/>
      <c r="K58" s="69">
        <f t="shared" si="1"/>
        <v>0</v>
      </c>
      <c r="L58" s="21"/>
      <c r="M58" s="21"/>
      <c r="N58" s="21"/>
      <c r="O58" s="21"/>
      <c r="P58" s="21"/>
      <c r="Q58" s="21"/>
      <c r="R58" s="71">
        <f t="shared" si="5"/>
        <v>0</v>
      </c>
      <c r="S58" s="72">
        <f t="shared" si="6"/>
        <v>0</v>
      </c>
      <c r="T58" s="40" t="str">
        <f t="shared" si="4"/>
        <v> </v>
      </c>
    </row>
    <row r="59" spans="1:20" s="15" customFormat="1" ht="12.75">
      <c r="A59" s="56" t="s">
        <v>1458</v>
      </c>
      <c r="B59" s="21" t="s">
        <v>153</v>
      </c>
      <c r="C59" s="21" t="s">
        <v>1959</v>
      </c>
      <c r="D59" s="21">
        <v>5</v>
      </c>
      <c r="E59" s="168" t="s">
        <v>1961</v>
      </c>
      <c r="F59" s="21">
        <v>18</v>
      </c>
      <c r="G59" s="21">
        <v>1</v>
      </c>
      <c r="H59" s="21"/>
      <c r="I59" s="69">
        <f t="shared" si="0"/>
        <v>17</v>
      </c>
      <c r="J59" s="21"/>
      <c r="K59" s="69">
        <f t="shared" si="1"/>
        <v>17</v>
      </c>
      <c r="L59" s="21"/>
      <c r="M59" s="21">
        <v>7</v>
      </c>
      <c r="N59" s="21">
        <v>7</v>
      </c>
      <c r="O59" s="21">
        <v>1</v>
      </c>
      <c r="P59" s="21">
        <v>2</v>
      </c>
      <c r="Q59" s="21">
        <v>0</v>
      </c>
      <c r="R59" s="71">
        <f t="shared" si="5"/>
        <v>1</v>
      </c>
      <c r="S59" s="72">
        <f t="shared" si="6"/>
        <v>0.8235294117647058</v>
      </c>
      <c r="T59" s="40" t="str">
        <f t="shared" si="4"/>
        <v> </v>
      </c>
    </row>
    <row r="60" spans="1:20" s="15" customFormat="1" ht="12.75">
      <c r="A60" s="56" t="s">
        <v>1459</v>
      </c>
      <c r="B60" s="21" t="s">
        <v>153</v>
      </c>
      <c r="C60" s="21" t="s">
        <v>1959</v>
      </c>
      <c r="D60" s="21">
        <v>5</v>
      </c>
      <c r="E60" s="168" t="s">
        <v>1961</v>
      </c>
      <c r="F60" s="21"/>
      <c r="G60" s="21"/>
      <c r="H60" s="21"/>
      <c r="I60" s="69">
        <f t="shared" si="0"/>
        <v>0</v>
      </c>
      <c r="J60" s="21"/>
      <c r="K60" s="69">
        <f t="shared" si="1"/>
        <v>0</v>
      </c>
      <c r="L60" s="21"/>
      <c r="M60" s="21"/>
      <c r="N60" s="21"/>
      <c r="O60" s="21"/>
      <c r="P60" s="21"/>
      <c r="Q60" s="21"/>
      <c r="R60" s="71">
        <f t="shared" si="5"/>
        <v>0</v>
      </c>
      <c r="S60" s="72">
        <f t="shared" si="6"/>
        <v>0</v>
      </c>
      <c r="T60" s="40" t="str">
        <f t="shared" si="4"/>
        <v> </v>
      </c>
    </row>
    <row r="61" spans="1:20" s="15" customFormat="1" ht="12.75">
      <c r="A61" s="56" t="s">
        <v>1519</v>
      </c>
      <c r="B61" s="21" t="s">
        <v>153</v>
      </c>
      <c r="C61" s="21" t="s">
        <v>1959</v>
      </c>
      <c r="D61" s="21">
        <v>5</v>
      </c>
      <c r="E61" s="168" t="s">
        <v>1961</v>
      </c>
      <c r="F61" s="21">
        <v>0</v>
      </c>
      <c r="G61" s="21"/>
      <c r="H61" s="21"/>
      <c r="I61" s="69">
        <f t="shared" si="0"/>
        <v>0</v>
      </c>
      <c r="J61" s="21"/>
      <c r="K61" s="69">
        <f t="shared" si="1"/>
        <v>0</v>
      </c>
      <c r="L61" s="21"/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71">
        <f t="shared" si="5"/>
        <v>0</v>
      </c>
      <c r="S61" s="72">
        <f t="shared" si="6"/>
        <v>0</v>
      </c>
      <c r="T61" s="40" t="str">
        <f t="shared" si="4"/>
        <v> </v>
      </c>
    </row>
    <row r="62" spans="1:20" s="15" customFormat="1" ht="25.5">
      <c r="A62" s="56" t="s">
        <v>1458</v>
      </c>
      <c r="B62" s="171" t="s">
        <v>154</v>
      </c>
      <c r="C62" s="171" t="s">
        <v>1962</v>
      </c>
      <c r="D62" s="171">
        <v>1</v>
      </c>
      <c r="E62" s="172" t="s">
        <v>1964</v>
      </c>
      <c r="F62" s="21">
        <v>12</v>
      </c>
      <c r="G62" s="21">
        <v>1</v>
      </c>
      <c r="H62" s="21">
        <v>1</v>
      </c>
      <c r="I62" s="69">
        <f t="shared" si="0"/>
        <v>10</v>
      </c>
      <c r="J62" s="21"/>
      <c r="K62" s="69">
        <f t="shared" si="1"/>
        <v>10</v>
      </c>
      <c r="L62" s="21"/>
      <c r="M62" s="21">
        <v>3</v>
      </c>
      <c r="N62" s="21">
        <v>6</v>
      </c>
      <c r="O62" s="21">
        <v>1</v>
      </c>
      <c r="P62" s="21">
        <v>0</v>
      </c>
      <c r="Q62" s="21">
        <v>0</v>
      </c>
      <c r="R62" s="71">
        <f t="shared" si="5"/>
        <v>1</v>
      </c>
      <c r="S62" s="72">
        <f t="shared" si="6"/>
        <v>0.9</v>
      </c>
      <c r="T62" s="40" t="str">
        <f t="shared" si="4"/>
        <v> </v>
      </c>
    </row>
    <row r="63" spans="1:20" s="15" customFormat="1" ht="25.5">
      <c r="A63" s="56" t="s">
        <v>1459</v>
      </c>
      <c r="B63" s="171" t="s">
        <v>154</v>
      </c>
      <c r="C63" s="171" t="s">
        <v>1962</v>
      </c>
      <c r="D63" s="171">
        <v>1</v>
      </c>
      <c r="E63" s="172" t="s">
        <v>1964</v>
      </c>
      <c r="F63" s="21">
        <v>3</v>
      </c>
      <c r="G63" s="21"/>
      <c r="H63" s="21"/>
      <c r="I63" s="69">
        <f t="shared" si="0"/>
        <v>3</v>
      </c>
      <c r="J63" s="21"/>
      <c r="K63" s="69">
        <f t="shared" si="1"/>
        <v>3</v>
      </c>
      <c r="L63" s="21"/>
      <c r="M63" s="21">
        <v>1</v>
      </c>
      <c r="N63" s="21"/>
      <c r="O63" s="21">
        <v>1</v>
      </c>
      <c r="P63" s="21">
        <v>1</v>
      </c>
      <c r="Q63" s="21"/>
      <c r="R63" s="71">
        <f t="shared" si="5"/>
        <v>1</v>
      </c>
      <c r="S63" s="72">
        <f t="shared" si="6"/>
        <v>0.3333333333333333</v>
      </c>
      <c r="T63" s="40" t="str">
        <f t="shared" si="4"/>
        <v> </v>
      </c>
    </row>
    <row r="64" spans="1:20" s="15" customFormat="1" ht="25.5">
      <c r="A64" s="56" t="s">
        <v>1519</v>
      </c>
      <c r="B64" s="171" t="s">
        <v>154</v>
      </c>
      <c r="C64" s="171" t="s">
        <v>1962</v>
      </c>
      <c r="D64" s="21">
        <v>1</v>
      </c>
      <c r="E64" s="172" t="s">
        <v>1964</v>
      </c>
      <c r="F64" s="21">
        <v>5</v>
      </c>
      <c r="G64" s="21"/>
      <c r="H64" s="21"/>
      <c r="I64" s="69">
        <f t="shared" si="0"/>
        <v>5</v>
      </c>
      <c r="J64" s="21"/>
      <c r="K64" s="69">
        <f t="shared" si="1"/>
        <v>5</v>
      </c>
      <c r="L64" s="21"/>
      <c r="M64" s="21"/>
      <c r="N64" s="21">
        <v>3</v>
      </c>
      <c r="O64" s="21">
        <v>2</v>
      </c>
      <c r="P64" s="21"/>
      <c r="Q64" s="21"/>
      <c r="R64" s="71">
        <f t="shared" si="5"/>
        <v>1</v>
      </c>
      <c r="S64" s="72">
        <f t="shared" si="6"/>
        <v>0.6</v>
      </c>
      <c r="T64" s="40" t="str">
        <f t="shared" si="4"/>
        <v> </v>
      </c>
    </row>
    <row r="65" spans="1:20" s="15" customFormat="1" ht="25.5">
      <c r="A65" s="56" t="s">
        <v>1458</v>
      </c>
      <c r="B65" s="171" t="s">
        <v>154</v>
      </c>
      <c r="C65" s="171" t="s">
        <v>1962</v>
      </c>
      <c r="D65" s="171">
        <v>1</v>
      </c>
      <c r="E65" s="172" t="s">
        <v>1965</v>
      </c>
      <c r="F65" s="21">
        <v>13</v>
      </c>
      <c r="G65" s="21">
        <v>3</v>
      </c>
      <c r="H65" s="21"/>
      <c r="I65" s="69">
        <f t="shared" si="0"/>
        <v>10</v>
      </c>
      <c r="J65" s="21"/>
      <c r="K65" s="69">
        <f t="shared" si="1"/>
        <v>10</v>
      </c>
      <c r="L65" s="21"/>
      <c r="M65" s="21">
        <v>1</v>
      </c>
      <c r="N65" s="21">
        <v>9</v>
      </c>
      <c r="O65" s="21">
        <v>0</v>
      </c>
      <c r="P65" s="21">
        <v>0</v>
      </c>
      <c r="Q65" s="21">
        <v>0</v>
      </c>
      <c r="R65" s="71">
        <f>IF(AND(SUM(M65:P65)=0,K65=0),0,SUM(M65:P65)/K65)</f>
        <v>1</v>
      </c>
      <c r="S65" s="72">
        <f>IF(AND(SUM(M65:N65)=0,K65=0),0,SUM(M65:N65)/K65)</f>
        <v>1</v>
      </c>
      <c r="T65" s="40" t="str">
        <f t="shared" si="4"/>
        <v> </v>
      </c>
    </row>
    <row r="66" spans="1:20" s="15" customFormat="1" ht="25.5">
      <c r="A66" s="56" t="s">
        <v>1459</v>
      </c>
      <c r="B66" s="171" t="s">
        <v>154</v>
      </c>
      <c r="C66" s="171" t="s">
        <v>1962</v>
      </c>
      <c r="D66" s="171">
        <v>1</v>
      </c>
      <c r="E66" s="172" t="s">
        <v>1965</v>
      </c>
      <c r="F66" s="21"/>
      <c r="G66" s="21"/>
      <c r="H66" s="21"/>
      <c r="I66" s="69">
        <f t="shared" si="0"/>
        <v>0</v>
      </c>
      <c r="J66" s="21"/>
      <c r="K66" s="69">
        <f t="shared" si="1"/>
        <v>0</v>
      </c>
      <c r="L66" s="21"/>
      <c r="M66" s="21"/>
      <c r="N66" s="21"/>
      <c r="O66" s="21"/>
      <c r="P66" s="21"/>
      <c r="Q66" s="21"/>
      <c r="R66" s="71">
        <f aca="true" t="shared" si="7" ref="R66:R94">IF(AND(SUM(M66:P66)=0,K66=0),0,SUM(M66:P66)/K66)</f>
        <v>0</v>
      </c>
      <c r="S66" s="72">
        <f aca="true" t="shared" si="8" ref="S66:S94">IF(AND(SUM(M66:N66)=0,K66=0),0,SUM(M66:N66)/K66)</f>
        <v>0</v>
      </c>
      <c r="T66" s="40" t="str">
        <f t="shared" si="4"/>
        <v> </v>
      </c>
    </row>
    <row r="67" spans="1:20" s="15" customFormat="1" ht="25.5">
      <c r="A67" s="56" t="s">
        <v>1519</v>
      </c>
      <c r="B67" s="171" t="s">
        <v>154</v>
      </c>
      <c r="C67" s="171" t="s">
        <v>1962</v>
      </c>
      <c r="D67" s="21">
        <v>1</v>
      </c>
      <c r="E67" s="172" t="s">
        <v>1965</v>
      </c>
      <c r="F67" s="21">
        <v>6</v>
      </c>
      <c r="G67" s="21">
        <v>2</v>
      </c>
      <c r="H67" s="21"/>
      <c r="I67" s="69">
        <f t="shared" si="0"/>
        <v>4</v>
      </c>
      <c r="J67" s="21"/>
      <c r="K67" s="69">
        <f t="shared" si="1"/>
        <v>4</v>
      </c>
      <c r="L67" s="21"/>
      <c r="M67" s="21">
        <v>2</v>
      </c>
      <c r="N67" s="21">
        <v>2</v>
      </c>
      <c r="O67" s="21">
        <v>0</v>
      </c>
      <c r="P67" s="21">
        <v>0</v>
      </c>
      <c r="Q67" s="21">
        <v>0</v>
      </c>
      <c r="R67" s="71">
        <f t="shared" si="7"/>
        <v>1</v>
      </c>
      <c r="S67" s="72">
        <f t="shared" si="8"/>
        <v>1</v>
      </c>
      <c r="T67" s="40" t="str">
        <f t="shared" si="4"/>
        <v> </v>
      </c>
    </row>
    <row r="68" spans="1:20" s="15" customFormat="1" ht="25.5">
      <c r="A68" s="56" t="s">
        <v>1458</v>
      </c>
      <c r="B68" s="171" t="s">
        <v>154</v>
      </c>
      <c r="C68" s="171" t="s">
        <v>1962</v>
      </c>
      <c r="D68" s="171">
        <v>2</v>
      </c>
      <c r="E68" s="172" t="s">
        <v>1963</v>
      </c>
      <c r="F68" s="21">
        <v>29</v>
      </c>
      <c r="G68" s="21">
        <v>1</v>
      </c>
      <c r="H68" s="21">
        <v>1</v>
      </c>
      <c r="I68" s="69">
        <f t="shared" si="0"/>
        <v>27</v>
      </c>
      <c r="J68" s="21"/>
      <c r="K68" s="69">
        <f t="shared" si="1"/>
        <v>27</v>
      </c>
      <c r="L68" s="21">
        <v>1</v>
      </c>
      <c r="M68" s="21">
        <v>8</v>
      </c>
      <c r="N68" s="21">
        <v>16</v>
      </c>
      <c r="O68" s="21">
        <v>2</v>
      </c>
      <c r="P68" s="21">
        <v>1</v>
      </c>
      <c r="Q68" s="21">
        <v>0</v>
      </c>
      <c r="R68" s="71">
        <f t="shared" si="7"/>
        <v>1</v>
      </c>
      <c r="S68" s="72">
        <f t="shared" si="8"/>
        <v>0.8888888888888888</v>
      </c>
      <c r="T68" s="40" t="str">
        <f t="shared" si="4"/>
        <v> </v>
      </c>
    </row>
    <row r="69" spans="1:20" s="15" customFormat="1" ht="25.5">
      <c r="A69" s="56" t="s">
        <v>1459</v>
      </c>
      <c r="B69" s="171" t="s">
        <v>154</v>
      </c>
      <c r="C69" s="171" t="s">
        <v>1962</v>
      </c>
      <c r="D69" s="171">
        <v>2</v>
      </c>
      <c r="E69" s="172" t="s">
        <v>1963</v>
      </c>
      <c r="F69" s="21"/>
      <c r="G69" s="21"/>
      <c r="H69" s="21"/>
      <c r="I69" s="69">
        <f t="shared" si="0"/>
        <v>0</v>
      </c>
      <c r="J69" s="21"/>
      <c r="K69" s="69">
        <f t="shared" si="1"/>
        <v>0</v>
      </c>
      <c r="L69" s="21"/>
      <c r="M69" s="21"/>
      <c r="N69" s="21"/>
      <c r="O69" s="21"/>
      <c r="P69" s="21"/>
      <c r="Q69" s="21"/>
      <c r="R69" s="71">
        <f t="shared" si="7"/>
        <v>0</v>
      </c>
      <c r="S69" s="72">
        <f t="shared" si="8"/>
        <v>0</v>
      </c>
      <c r="T69" s="40" t="str">
        <f t="shared" si="4"/>
        <v> </v>
      </c>
    </row>
    <row r="70" spans="1:20" s="15" customFormat="1" ht="25.5">
      <c r="A70" s="56" t="s">
        <v>1519</v>
      </c>
      <c r="B70" s="171" t="s">
        <v>154</v>
      </c>
      <c r="C70" s="171" t="s">
        <v>1962</v>
      </c>
      <c r="D70" s="21">
        <v>2</v>
      </c>
      <c r="E70" s="172" t="s">
        <v>1963</v>
      </c>
      <c r="F70" s="21">
        <v>7</v>
      </c>
      <c r="G70" s="21">
        <v>1</v>
      </c>
      <c r="H70" s="21"/>
      <c r="I70" s="69">
        <f aca="true" t="shared" si="9" ref="I70:I133">F70-G70-H70</f>
        <v>6</v>
      </c>
      <c r="J70" s="21"/>
      <c r="K70" s="69">
        <f aca="true" t="shared" si="10" ref="K70:K133">I70-J70</f>
        <v>6</v>
      </c>
      <c r="L70" s="21"/>
      <c r="M70" s="21">
        <v>1</v>
      </c>
      <c r="N70" s="21">
        <v>5</v>
      </c>
      <c r="O70" s="21">
        <v>0</v>
      </c>
      <c r="P70" s="21">
        <v>0</v>
      </c>
      <c r="Q70" s="21">
        <v>0</v>
      </c>
      <c r="R70" s="71">
        <f t="shared" si="7"/>
        <v>1</v>
      </c>
      <c r="S70" s="72">
        <f t="shared" si="8"/>
        <v>1</v>
      </c>
      <c r="T70" s="40" t="str">
        <f aca="true" t="shared" si="11" ref="T70:T133">IF(K70=SUM(M70:Q70)," ","ОШИБКА")</f>
        <v> </v>
      </c>
    </row>
    <row r="71" spans="1:20" s="15" customFormat="1" ht="25.5">
      <c r="A71" s="56" t="s">
        <v>1458</v>
      </c>
      <c r="B71" s="171" t="s">
        <v>154</v>
      </c>
      <c r="C71" s="171" t="s">
        <v>1962</v>
      </c>
      <c r="D71" s="171">
        <v>2</v>
      </c>
      <c r="E71" s="172" t="s">
        <v>1966</v>
      </c>
      <c r="F71" s="21">
        <v>12</v>
      </c>
      <c r="G71" s="21"/>
      <c r="H71" s="21">
        <v>1</v>
      </c>
      <c r="I71" s="69">
        <f t="shared" si="9"/>
        <v>11</v>
      </c>
      <c r="J71" s="21"/>
      <c r="K71" s="69">
        <f t="shared" si="10"/>
        <v>11</v>
      </c>
      <c r="L71" s="21"/>
      <c r="M71" s="21">
        <v>1</v>
      </c>
      <c r="N71" s="21">
        <v>6</v>
      </c>
      <c r="O71" s="21">
        <v>2</v>
      </c>
      <c r="P71" s="21">
        <v>2</v>
      </c>
      <c r="Q71" s="21">
        <v>0</v>
      </c>
      <c r="R71" s="71">
        <f t="shared" si="7"/>
        <v>1</v>
      </c>
      <c r="S71" s="72">
        <f t="shared" si="8"/>
        <v>0.6363636363636364</v>
      </c>
      <c r="T71" s="40" t="str">
        <f t="shared" si="11"/>
        <v> </v>
      </c>
    </row>
    <row r="72" spans="1:20" s="15" customFormat="1" ht="25.5">
      <c r="A72" s="56" t="s">
        <v>1459</v>
      </c>
      <c r="B72" s="171" t="s">
        <v>154</v>
      </c>
      <c r="C72" s="171" t="s">
        <v>1962</v>
      </c>
      <c r="D72" s="21">
        <v>2</v>
      </c>
      <c r="E72" s="172" t="s">
        <v>1966</v>
      </c>
      <c r="F72" s="21"/>
      <c r="G72" s="21"/>
      <c r="H72" s="21"/>
      <c r="I72" s="69">
        <f t="shared" si="9"/>
        <v>0</v>
      </c>
      <c r="J72" s="21"/>
      <c r="K72" s="69">
        <f t="shared" si="10"/>
        <v>0</v>
      </c>
      <c r="L72" s="21"/>
      <c r="M72" s="21"/>
      <c r="N72" s="21"/>
      <c r="O72" s="21"/>
      <c r="P72" s="21"/>
      <c r="Q72" s="21"/>
      <c r="R72" s="71">
        <f t="shared" si="7"/>
        <v>0</v>
      </c>
      <c r="S72" s="72">
        <f t="shared" si="8"/>
        <v>0</v>
      </c>
      <c r="T72" s="40" t="str">
        <f t="shared" si="11"/>
        <v> </v>
      </c>
    </row>
    <row r="73" spans="1:20" s="15" customFormat="1" ht="25.5">
      <c r="A73" s="56" t="s">
        <v>1519</v>
      </c>
      <c r="B73" s="171" t="s">
        <v>154</v>
      </c>
      <c r="C73" s="171" t="s">
        <v>1962</v>
      </c>
      <c r="D73" s="21">
        <v>2</v>
      </c>
      <c r="E73" s="172" t="s">
        <v>1966</v>
      </c>
      <c r="F73" s="21">
        <v>0</v>
      </c>
      <c r="G73" s="21"/>
      <c r="H73" s="21"/>
      <c r="I73" s="69">
        <f t="shared" si="9"/>
        <v>0</v>
      </c>
      <c r="J73" s="21"/>
      <c r="K73" s="69">
        <f t="shared" si="10"/>
        <v>0</v>
      </c>
      <c r="L73" s="21"/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71">
        <f t="shared" si="7"/>
        <v>0</v>
      </c>
      <c r="S73" s="72">
        <f t="shared" si="8"/>
        <v>0</v>
      </c>
      <c r="T73" s="40" t="str">
        <f t="shared" si="11"/>
        <v> </v>
      </c>
    </row>
    <row r="74" spans="1:20" s="15" customFormat="1" ht="25.5">
      <c r="A74" s="56" t="s">
        <v>1458</v>
      </c>
      <c r="B74" s="171" t="s">
        <v>154</v>
      </c>
      <c r="C74" s="171" t="s">
        <v>1962</v>
      </c>
      <c r="D74" s="171">
        <v>3</v>
      </c>
      <c r="E74" s="172" t="s">
        <v>1967</v>
      </c>
      <c r="F74" s="21">
        <v>13</v>
      </c>
      <c r="G74" s="21"/>
      <c r="H74" s="21"/>
      <c r="I74" s="69">
        <f t="shared" si="9"/>
        <v>13</v>
      </c>
      <c r="J74" s="21"/>
      <c r="K74" s="69">
        <f t="shared" si="10"/>
        <v>13</v>
      </c>
      <c r="L74" s="21"/>
      <c r="M74" s="21">
        <v>12</v>
      </c>
      <c r="N74" s="21">
        <v>1</v>
      </c>
      <c r="O74" s="21">
        <v>0</v>
      </c>
      <c r="P74" s="21">
        <v>0</v>
      </c>
      <c r="Q74" s="21">
        <v>0</v>
      </c>
      <c r="R74" s="71">
        <f t="shared" si="7"/>
        <v>1</v>
      </c>
      <c r="S74" s="72">
        <f t="shared" si="8"/>
        <v>1</v>
      </c>
      <c r="T74" s="40" t="str">
        <f t="shared" si="11"/>
        <v> </v>
      </c>
    </row>
    <row r="75" spans="1:20" s="15" customFormat="1" ht="25.5">
      <c r="A75" s="56" t="s">
        <v>1459</v>
      </c>
      <c r="B75" s="171" t="s">
        <v>154</v>
      </c>
      <c r="C75" s="171" t="s">
        <v>1962</v>
      </c>
      <c r="D75" s="21">
        <v>3</v>
      </c>
      <c r="E75" s="172" t="s">
        <v>1967</v>
      </c>
      <c r="F75" s="21"/>
      <c r="G75" s="21"/>
      <c r="H75" s="21"/>
      <c r="I75" s="69">
        <f t="shared" si="9"/>
        <v>0</v>
      </c>
      <c r="J75" s="21"/>
      <c r="K75" s="69">
        <f t="shared" si="10"/>
        <v>0</v>
      </c>
      <c r="L75" s="21"/>
      <c r="M75" s="21"/>
      <c r="N75" s="21"/>
      <c r="O75" s="21"/>
      <c r="P75" s="21"/>
      <c r="Q75" s="21"/>
      <c r="R75" s="71">
        <f t="shared" si="7"/>
        <v>0</v>
      </c>
      <c r="S75" s="72">
        <f t="shared" si="8"/>
        <v>0</v>
      </c>
      <c r="T75" s="40" t="str">
        <f t="shared" si="11"/>
        <v> </v>
      </c>
    </row>
    <row r="76" spans="1:20" s="15" customFormat="1" ht="25.5">
      <c r="A76" s="56" t="s">
        <v>1519</v>
      </c>
      <c r="B76" s="171" t="s">
        <v>154</v>
      </c>
      <c r="C76" s="171" t="s">
        <v>1962</v>
      </c>
      <c r="D76" s="21">
        <v>3</v>
      </c>
      <c r="E76" s="172" t="s">
        <v>1967</v>
      </c>
      <c r="F76" s="21">
        <v>0</v>
      </c>
      <c r="G76" s="21"/>
      <c r="H76" s="21"/>
      <c r="I76" s="69">
        <f t="shared" si="9"/>
        <v>0</v>
      </c>
      <c r="J76" s="21"/>
      <c r="K76" s="69">
        <f t="shared" si="10"/>
        <v>0</v>
      </c>
      <c r="L76" s="21"/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71">
        <f t="shared" si="7"/>
        <v>0</v>
      </c>
      <c r="S76" s="72">
        <f t="shared" si="8"/>
        <v>0</v>
      </c>
      <c r="T76" s="40" t="str">
        <f t="shared" si="11"/>
        <v> </v>
      </c>
    </row>
    <row r="77" spans="1:20" s="15" customFormat="1" ht="25.5">
      <c r="A77" s="56" t="s">
        <v>1458</v>
      </c>
      <c r="B77" s="171" t="s">
        <v>154</v>
      </c>
      <c r="C77" s="171" t="s">
        <v>1962</v>
      </c>
      <c r="D77" s="171">
        <v>3</v>
      </c>
      <c r="E77" s="172" t="s">
        <v>1968</v>
      </c>
      <c r="F77" s="21">
        <v>28</v>
      </c>
      <c r="G77" s="21"/>
      <c r="H77" s="21">
        <v>2</v>
      </c>
      <c r="I77" s="69">
        <f t="shared" si="9"/>
        <v>26</v>
      </c>
      <c r="J77" s="21"/>
      <c r="K77" s="69">
        <f t="shared" si="10"/>
        <v>26</v>
      </c>
      <c r="L77" s="21"/>
      <c r="M77" s="21">
        <v>7</v>
      </c>
      <c r="N77" s="21">
        <v>18</v>
      </c>
      <c r="O77" s="21">
        <v>0</v>
      </c>
      <c r="P77" s="21">
        <v>0</v>
      </c>
      <c r="Q77" s="21">
        <v>1</v>
      </c>
      <c r="R77" s="71">
        <f t="shared" si="7"/>
        <v>0.9615384615384616</v>
      </c>
      <c r="S77" s="72">
        <f t="shared" si="8"/>
        <v>0.9615384615384616</v>
      </c>
      <c r="T77" s="40" t="str">
        <f t="shared" si="11"/>
        <v> </v>
      </c>
    </row>
    <row r="78" spans="1:20" s="15" customFormat="1" ht="25.5">
      <c r="A78" s="56" t="s">
        <v>1459</v>
      </c>
      <c r="B78" s="171" t="s">
        <v>154</v>
      </c>
      <c r="C78" s="171" t="s">
        <v>1962</v>
      </c>
      <c r="D78" s="21">
        <v>3</v>
      </c>
      <c r="E78" s="172" t="s">
        <v>1968</v>
      </c>
      <c r="F78" s="21"/>
      <c r="G78" s="21"/>
      <c r="H78" s="21"/>
      <c r="I78" s="69">
        <f t="shared" si="9"/>
        <v>0</v>
      </c>
      <c r="J78" s="21"/>
      <c r="K78" s="69">
        <f t="shared" si="10"/>
        <v>0</v>
      </c>
      <c r="L78" s="21"/>
      <c r="M78" s="21"/>
      <c r="N78" s="21"/>
      <c r="O78" s="21"/>
      <c r="P78" s="21"/>
      <c r="Q78" s="21"/>
      <c r="R78" s="71">
        <f t="shared" si="7"/>
        <v>0</v>
      </c>
      <c r="S78" s="72">
        <f t="shared" si="8"/>
        <v>0</v>
      </c>
      <c r="T78" s="40" t="str">
        <f t="shared" si="11"/>
        <v> </v>
      </c>
    </row>
    <row r="79" spans="1:20" s="15" customFormat="1" ht="25.5">
      <c r="A79" s="56" t="s">
        <v>1519</v>
      </c>
      <c r="B79" s="171" t="s">
        <v>154</v>
      </c>
      <c r="C79" s="171" t="s">
        <v>1962</v>
      </c>
      <c r="D79" s="21">
        <v>3</v>
      </c>
      <c r="E79" s="172" t="s">
        <v>1968</v>
      </c>
      <c r="F79" s="21">
        <v>0</v>
      </c>
      <c r="G79" s="21"/>
      <c r="H79" s="21"/>
      <c r="I79" s="69">
        <f t="shared" si="9"/>
        <v>0</v>
      </c>
      <c r="J79" s="21"/>
      <c r="K79" s="69">
        <f t="shared" si="10"/>
        <v>0</v>
      </c>
      <c r="L79" s="21"/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71">
        <f t="shared" si="7"/>
        <v>0</v>
      </c>
      <c r="S79" s="72">
        <f t="shared" si="8"/>
        <v>0</v>
      </c>
      <c r="T79" s="40" t="str">
        <f t="shared" si="11"/>
        <v> </v>
      </c>
    </row>
    <row r="80" spans="1:20" s="15" customFormat="1" ht="25.5">
      <c r="A80" s="56" t="s">
        <v>1458</v>
      </c>
      <c r="B80" s="171" t="s">
        <v>155</v>
      </c>
      <c r="C80" s="171" t="s">
        <v>1969</v>
      </c>
      <c r="D80" s="171">
        <v>4</v>
      </c>
      <c r="E80" s="172" t="s">
        <v>1970</v>
      </c>
      <c r="F80" s="21">
        <v>13</v>
      </c>
      <c r="G80" s="21"/>
      <c r="H80" s="21"/>
      <c r="I80" s="69">
        <f t="shared" si="9"/>
        <v>13</v>
      </c>
      <c r="J80" s="21"/>
      <c r="K80" s="69">
        <f t="shared" si="10"/>
        <v>13</v>
      </c>
      <c r="L80" s="21"/>
      <c r="M80" s="21">
        <v>3</v>
      </c>
      <c r="N80" s="21">
        <v>5</v>
      </c>
      <c r="O80" s="21">
        <v>2</v>
      </c>
      <c r="P80" s="21">
        <v>3</v>
      </c>
      <c r="Q80" s="21">
        <v>0</v>
      </c>
      <c r="R80" s="71">
        <f t="shared" si="7"/>
        <v>1</v>
      </c>
      <c r="S80" s="72">
        <f t="shared" si="8"/>
        <v>0.6153846153846154</v>
      </c>
      <c r="T80" s="40" t="str">
        <f t="shared" si="11"/>
        <v> </v>
      </c>
    </row>
    <row r="81" spans="1:20" s="15" customFormat="1" ht="25.5">
      <c r="A81" s="56" t="s">
        <v>1459</v>
      </c>
      <c r="B81" s="171" t="s">
        <v>155</v>
      </c>
      <c r="C81" s="171" t="s">
        <v>1969</v>
      </c>
      <c r="D81" s="21">
        <v>4</v>
      </c>
      <c r="E81" s="172" t="s">
        <v>1970</v>
      </c>
      <c r="F81" s="21">
        <v>1</v>
      </c>
      <c r="G81" s="21"/>
      <c r="H81" s="21"/>
      <c r="I81" s="69">
        <f t="shared" si="9"/>
        <v>1</v>
      </c>
      <c r="J81" s="21"/>
      <c r="K81" s="69">
        <f t="shared" si="10"/>
        <v>1</v>
      </c>
      <c r="L81" s="21"/>
      <c r="M81" s="21"/>
      <c r="N81" s="21"/>
      <c r="O81" s="21">
        <v>1</v>
      </c>
      <c r="P81" s="21"/>
      <c r="Q81" s="21"/>
      <c r="R81" s="71">
        <f t="shared" si="7"/>
        <v>1</v>
      </c>
      <c r="S81" s="72">
        <f t="shared" si="8"/>
        <v>0</v>
      </c>
      <c r="T81" s="40" t="str">
        <f t="shared" si="11"/>
        <v> </v>
      </c>
    </row>
    <row r="82" spans="1:20" s="15" customFormat="1" ht="25.5">
      <c r="A82" s="56" t="s">
        <v>1519</v>
      </c>
      <c r="B82" s="171" t="s">
        <v>155</v>
      </c>
      <c r="C82" s="171" t="s">
        <v>1969</v>
      </c>
      <c r="D82" s="21">
        <v>4</v>
      </c>
      <c r="E82" s="172" t="s">
        <v>1970</v>
      </c>
      <c r="F82" s="21">
        <v>1</v>
      </c>
      <c r="G82" s="21"/>
      <c r="H82" s="21"/>
      <c r="I82" s="69">
        <f t="shared" si="9"/>
        <v>1</v>
      </c>
      <c r="J82" s="21"/>
      <c r="K82" s="69">
        <f t="shared" si="10"/>
        <v>1</v>
      </c>
      <c r="L82" s="21"/>
      <c r="M82" s="21"/>
      <c r="N82" s="21"/>
      <c r="O82" s="21">
        <v>1</v>
      </c>
      <c r="P82" s="21"/>
      <c r="Q82" s="21"/>
      <c r="R82" s="71">
        <f t="shared" si="7"/>
        <v>1</v>
      </c>
      <c r="S82" s="72">
        <f t="shared" si="8"/>
        <v>0</v>
      </c>
      <c r="T82" s="40" t="str">
        <f t="shared" si="11"/>
        <v> </v>
      </c>
    </row>
    <row r="83" spans="1:20" s="15" customFormat="1" ht="25.5">
      <c r="A83" s="56" t="s">
        <v>1458</v>
      </c>
      <c r="B83" s="171" t="s">
        <v>155</v>
      </c>
      <c r="C83" s="171" t="s">
        <v>1969</v>
      </c>
      <c r="D83" s="171">
        <v>5</v>
      </c>
      <c r="E83" s="172" t="s">
        <v>1971</v>
      </c>
      <c r="F83" s="21">
        <v>14</v>
      </c>
      <c r="G83" s="21"/>
      <c r="H83" s="21"/>
      <c r="I83" s="69">
        <f t="shared" si="9"/>
        <v>14</v>
      </c>
      <c r="J83" s="21"/>
      <c r="K83" s="69">
        <f t="shared" si="10"/>
        <v>14</v>
      </c>
      <c r="L83" s="21">
        <v>1</v>
      </c>
      <c r="M83" s="21">
        <v>3</v>
      </c>
      <c r="N83" s="21">
        <v>11</v>
      </c>
      <c r="O83" s="21">
        <v>0</v>
      </c>
      <c r="P83" s="21">
        <v>0</v>
      </c>
      <c r="Q83" s="21">
        <v>0</v>
      </c>
      <c r="R83" s="71">
        <f t="shared" si="7"/>
        <v>1</v>
      </c>
      <c r="S83" s="72">
        <f t="shared" si="8"/>
        <v>1</v>
      </c>
      <c r="T83" s="40" t="str">
        <f t="shared" si="11"/>
        <v> </v>
      </c>
    </row>
    <row r="84" spans="1:20" s="15" customFormat="1" ht="25.5">
      <c r="A84" s="56" t="s">
        <v>1459</v>
      </c>
      <c r="B84" s="171" t="s">
        <v>155</v>
      </c>
      <c r="C84" s="171" t="s">
        <v>1969</v>
      </c>
      <c r="D84" s="21">
        <v>5</v>
      </c>
      <c r="E84" s="172" t="s">
        <v>1971</v>
      </c>
      <c r="F84" s="21"/>
      <c r="G84" s="21"/>
      <c r="H84" s="21"/>
      <c r="I84" s="69">
        <f t="shared" si="9"/>
        <v>0</v>
      </c>
      <c r="J84" s="21"/>
      <c r="K84" s="69">
        <f t="shared" si="10"/>
        <v>0</v>
      </c>
      <c r="L84" s="21"/>
      <c r="M84" s="21"/>
      <c r="N84" s="21"/>
      <c r="O84" s="21"/>
      <c r="P84" s="21"/>
      <c r="Q84" s="21"/>
      <c r="R84" s="71">
        <f t="shared" si="7"/>
        <v>0</v>
      </c>
      <c r="S84" s="72">
        <f t="shared" si="8"/>
        <v>0</v>
      </c>
      <c r="T84" s="40" t="str">
        <f t="shared" si="11"/>
        <v> </v>
      </c>
    </row>
    <row r="85" spans="1:20" s="15" customFormat="1" ht="25.5">
      <c r="A85" s="56" t="s">
        <v>1519</v>
      </c>
      <c r="B85" s="171" t="s">
        <v>155</v>
      </c>
      <c r="C85" s="171" t="s">
        <v>1969</v>
      </c>
      <c r="D85" s="21">
        <v>5</v>
      </c>
      <c r="E85" s="172" t="s">
        <v>1971</v>
      </c>
      <c r="F85" s="21">
        <v>0</v>
      </c>
      <c r="G85" s="21"/>
      <c r="H85" s="21"/>
      <c r="I85" s="69">
        <f t="shared" si="9"/>
        <v>0</v>
      </c>
      <c r="J85" s="21"/>
      <c r="K85" s="69">
        <f t="shared" si="10"/>
        <v>0</v>
      </c>
      <c r="L85" s="21"/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71">
        <f t="shared" si="7"/>
        <v>0</v>
      </c>
      <c r="S85" s="72">
        <f t="shared" si="8"/>
        <v>0</v>
      </c>
      <c r="T85" s="40" t="str">
        <f t="shared" si="11"/>
        <v> </v>
      </c>
    </row>
    <row r="86" spans="1:20" s="15" customFormat="1" ht="25.5">
      <c r="A86" s="56" t="s">
        <v>1458</v>
      </c>
      <c r="B86" s="171" t="s">
        <v>155</v>
      </c>
      <c r="C86" s="171" t="s">
        <v>1972</v>
      </c>
      <c r="D86" s="171">
        <v>4</v>
      </c>
      <c r="E86" s="172" t="s">
        <v>1973</v>
      </c>
      <c r="F86" s="21">
        <v>32</v>
      </c>
      <c r="G86" s="21">
        <v>4</v>
      </c>
      <c r="H86" s="21"/>
      <c r="I86" s="69">
        <f aca="true" t="shared" si="12" ref="I86:I91">F86-G86-H86</f>
        <v>28</v>
      </c>
      <c r="J86" s="21"/>
      <c r="K86" s="69">
        <f t="shared" si="10"/>
        <v>28</v>
      </c>
      <c r="L86" s="21"/>
      <c r="M86" s="21">
        <v>7</v>
      </c>
      <c r="N86" s="21">
        <v>17</v>
      </c>
      <c r="O86" s="21">
        <v>2</v>
      </c>
      <c r="P86" s="21">
        <v>2</v>
      </c>
      <c r="Q86" s="21"/>
      <c r="R86" s="71">
        <f t="shared" si="7"/>
        <v>1</v>
      </c>
      <c r="S86" s="72">
        <f t="shared" si="8"/>
        <v>0.8571428571428571</v>
      </c>
      <c r="T86" s="40" t="str">
        <f t="shared" si="11"/>
        <v> </v>
      </c>
    </row>
    <row r="87" spans="1:20" s="15" customFormat="1" ht="25.5">
      <c r="A87" s="56" t="s">
        <v>1459</v>
      </c>
      <c r="B87" s="171" t="s">
        <v>155</v>
      </c>
      <c r="C87" s="171" t="s">
        <v>1972</v>
      </c>
      <c r="D87" s="21">
        <v>4</v>
      </c>
      <c r="E87" s="172" t="s">
        <v>1973</v>
      </c>
      <c r="F87" s="21"/>
      <c r="G87" s="21"/>
      <c r="H87" s="21"/>
      <c r="I87" s="69">
        <f t="shared" si="12"/>
        <v>0</v>
      </c>
      <c r="J87" s="21"/>
      <c r="K87" s="69">
        <f t="shared" si="10"/>
        <v>0</v>
      </c>
      <c r="L87" s="21"/>
      <c r="M87" s="21"/>
      <c r="N87" s="21"/>
      <c r="O87" s="21"/>
      <c r="P87" s="21"/>
      <c r="Q87" s="21"/>
      <c r="R87" s="71">
        <f t="shared" si="7"/>
        <v>0</v>
      </c>
      <c r="S87" s="72">
        <f t="shared" si="8"/>
        <v>0</v>
      </c>
      <c r="T87" s="40" t="str">
        <f t="shared" si="11"/>
        <v> </v>
      </c>
    </row>
    <row r="88" spans="1:20" s="15" customFormat="1" ht="25.5">
      <c r="A88" s="56" t="s">
        <v>1519</v>
      </c>
      <c r="B88" s="171" t="s">
        <v>155</v>
      </c>
      <c r="C88" s="171" t="s">
        <v>1972</v>
      </c>
      <c r="D88" s="21">
        <v>4</v>
      </c>
      <c r="E88" s="172" t="s">
        <v>1973</v>
      </c>
      <c r="F88" s="21">
        <v>0</v>
      </c>
      <c r="G88" s="21"/>
      <c r="H88" s="21"/>
      <c r="I88" s="69">
        <f t="shared" si="12"/>
        <v>0</v>
      </c>
      <c r="J88" s="21"/>
      <c r="K88" s="69">
        <f t="shared" si="10"/>
        <v>0</v>
      </c>
      <c r="L88" s="21"/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71">
        <f t="shared" si="7"/>
        <v>0</v>
      </c>
      <c r="S88" s="72">
        <f t="shared" si="8"/>
        <v>0</v>
      </c>
      <c r="T88" s="40" t="str">
        <f t="shared" si="11"/>
        <v> </v>
      </c>
    </row>
    <row r="89" spans="1:20" s="15" customFormat="1" ht="25.5">
      <c r="A89" s="56" t="s">
        <v>1458</v>
      </c>
      <c r="B89" s="171" t="s">
        <v>155</v>
      </c>
      <c r="C89" s="171" t="s">
        <v>1972</v>
      </c>
      <c r="D89" s="171">
        <v>5</v>
      </c>
      <c r="E89" s="172" t="s">
        <v>1974</v>
      </c>
      <c r="F89" s="21">
        <v>15</v>
      </c>
      <c r="G89" s="21"/>
      <c r="H89" s="21">
        <v>1</v>
      </c>
      <c r="I89" s="69">
        <f t="shared" si="12"/>
        <v>14</v>
      </c>
      <c r="J89" s="21"/>
      <c r="K89" s="69">
        <f t="shared" si="10"/>
        <v>14</v>
      </c>
      <c r="L89" s="21"/>
      <c r="M89" s="21">
        <v>7</v>
      </c>
      <c r="N89" s="21">
        <v>4</v>
      </c>
      <c r="O89" s="21">
        <v>3</v>
      </c>
      <c r="P89" s="21">
        <v>0</v>
      </c>
      <c r="Q89" s="21">
        <v>0</v>
      </c>
      <c r="R89" s="71">
        <f t="shared" si="7"/>
        <v>1</v>
      </c>
      <c r="S89" s="72">
        <f t="shared" si="8"/>
        <v>0.7857142857142857</v>
      </c>
      <c r="T89" s="40" t="str">
        <f t="shared" si="11"/>
        <v> </v>
      </c>
    </row>
    <row r="90" spans="1:20" s="15" customFormat="1" ht="25.5">
      <c r="A90" s="56" t="s">
        <v>1459</v>
      </c>
      <c r="B90" s="171" t="s">
        <v>155</v>
      </c>
      <c r="C90" s="171" t="s">
        <v>1972</v>
      </c>
      <c r="D90" s="21">
        <v>5</v>
      </c>
      <c r="E90" s="172" t="s">
        <v>1974</v>
      </c>
      <c r="F90" s="21"/>
      <c r="G90" s="21"/>
      <c r="H90" s="21"/>
      <c r="I90" s="69">
        <f t="shared" si="12"/>
        <v>0</v>
      </c>
      <c r="J90" s="21"/>
      <c r="K90" s="69">
        <f t="shared" si="10"/>
        <v>0</v>
      </c>
      <c r="L90" s="21"/>
      <c r="M90" s="21"/>
      <c r="N90" s="21"/>
      <c r="O90" s="21"/>
      <c r="P90" s="21"/>
      <c r="Q90" s="21"/>
      <c r="R90" s="71">
        <f t="shared" si="7"/>
        <v>0</v>
      </c>
      <c r="S90" s="72">
        <f t="shared" si="8"/>
        <v>0</v>
      </c>
      <c r="T90" s="40" t="str">
        <f t="shared" si="11"/>
        <v> </v>
      </c>
    </row>
    <row r="91" spans="1:20" s="15" customFormat="1" ht="25.5">
      <c r="A91" s="56" t="s">
        <v>1519</v>
      </c>
      <c r="B91" s="171" t="s">
        <v>155</v>
      </c>
      <c r="C91" s="171" t="s">
        <v>1972</v>
      </c>
      <c r="D91" s="21">
        <v>5</v>
      </c>
      <c r="E91" s="172" t="s">
        <v>1974</v>
      </c>
      <c r="F91" s="21">
        <v>0</v>
      </c>
      <c r="G91" s="21"/>
      <c r="H91" s="21"/>
      <c r="I91" s="69">
        <f t="shared" si="12"/>
        <v>0</v>
      </c>
      <c r="J91" s="21"/>
      <c r="K91" s="69">
        <f t="shared" si="10"/>
        <v>0</v>
      </c>
      <c r="L91" s="21"/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71">
        <f t="shared" si="7"/>
        <v>0</v>
      </c>
      <c r="S91" s="72">
        <f t="shared" si="8"/>
        <v>0</v>
      </c>
      <c r="T91" s="40" t="str">
        <f t="shared" si="11"/>
        <v> </v>
      </c>
    </row>
    <row r="92" spans="1:20" s="15" customFormat="1" ht="25.5">
      <c r="A92" s="56" t="s">
        <v>1458</v>
      </c>
      <c r="B92" s="25" t="s">
        <v>154</v>
      </c>
      <c r="C92" s="25" t="s">
        <v>1975</v>
      </c>
      <c r="D92" s="25">
        <v>1</v>
      </c>
      <c r="E92" s="173" t="s">
        <v>1977</v>
      </c>
      <c r="F92" s="21">
        <v>25</v>
      </c>
      <c r="G92" s="21">
        <v>2</v>
      </c>
      <c r="H92" s="21"/>
      <c r="I92" s="69">
        <f t="shared" si="9"/>
        <v>23</v>
      </c>
      <c r="J92" s="21"/>
      <c r="K92" s="69">
        <f t="shared" si="10"/>
        <v>23</v>
      </c>
      <c r="L92" s="21"/>
      <c r="M92" s="21">
        <v>9</v>
      </c>
      <c r="N92" s="21">
        <v>13</v>
      </c>
      <c r="O92" s="21">
        <v>0</v>
      </c>
      <c r="P92" s="21">
        <v>0</v>
      </c>
      <c r="Q92" s="21">
        <v>1</v>
      </c>
      <c r="R92" s="71">
        <f t="shared" si="7"/>
        <v>0.9565217391304348</v>
      </c>
      <c r="S92" s="72">
        <f t="shared" si="8"/>
        <v>0.9565217391304348</v>
      </c>
      <c r="T92" s="40" t="str">
        <f t="shared" si="11"/>
        <v> </v>
      </c>
    </row>
    <row r="93" spans="1:20" s="15" customFormat="1" ht="25.5">
      <c r="A93" s="56" t="s">
        <v>1459</v>
      </c>
      <c r="B93" s="25" t="s">
        <v>154</v>
      </c>
      <c r="C93" s="25" t="s">
        <v>1975</v>
      </c>
      <c r="D93" s="25">
        <v>1</v>
      </c>
      <c r="E93" s="173" t="s">
        <v>1977</v>
      </c>
      <c r="F93" s="21"/>
      <c r="G93" s="21"/>
      <c r="H93" s="21"/>
      <c r="I93" s="69">
        <f t="shared" si="9"/>
        <v>0</v>
      </c>
      <c r="J93" s="21"/>
      <c r="K93" s="69">
        <f t="shared" si="10"/>
        <v>0</v>
      </c>
      <c r="L93" s="21"/>
      <c r="M93" s="21"/>
      <c r="N93" s="21"/>
      <c r="O93" s="21"/>
      <c r="P93" s="21"/>
      <c r="Q93" s="21"/>
      <c r="R93" s="71">
        <f t="shared" si="7"/>
        <v>0</v>
      </c>
      <c r="S93" s="72">
        <f t="shared" si="8"/>
        <v>0</v>
      </c>
      <c r="T93" s="40" t="str">
        <f t="shared" si="11"/>
        <v> </v>
      </c>
    </row>
    <row r="94" spans="1:20" s="15" customFormat="1" ht="25.5">
      <c r="A94" s="56" t="s">
        <v>1519</v>
      </c>
      <c r="B94" s="25" t="s">
        <v>154</v>
      </c>
      <c r="C94" s="25" t="s">
        <v>1975</v>
      </c>
      <c r="D94" s="21">
        <v>1</v>
      </c>
      <c r="E94" s="173" t="s">
        <v>1977</v>
      </c>
      <c r="F94" s="21">
        <v>0</v>
      </c>
      <c r="G94" s="21"/>
      <c r="H94" s="21"/>
      <c r="I94" s="69">
        <f t="shared" si="9"/>
        <v>0</v>
      </c>
      <c r="J94" s="21"/>
      <c r="K94" s="69">
        <f t="shared" si="10"/>
        <v>0</v>
      </c>
      <c r="L94" s="21"/>
      <c r="M94" s="21"/>
      <c r="N94" s="21"/>
      <c r="O94" s="21"/>
      <c r="P94" s="21"/>
      <c r="Q94" s="21"/>
      <c r="R94" s="71">
        <f t="shared" si="7"/>
        <v>0</v>
      </c>
      <c r="S94" s="72">
        <f t="shared" si="8"/>
        <v>0</v>
      </c>
      <c r="T94" s="40" t="str">
        <f t="shared" si="11"/>
        <v> </v>
      </c>
    </row>
    <row r="95" spans="1:20" s="15" customFormat="1" ht="25.5">
      <c r="A95" s="56" t="s">
        <v>1458</v>
      </c>
      <c r="B95" s="25" t="s">
        <v>154</v>
      </c>
      <c r="C95" s="25" t="s">
        <v>1975</v>
      </c>
      <c r="D95" s="25">
        <v>1</v>
      </c>
      <c r="E95" s="173" t="s">
        <v>1978</v>
      </c>
      <c r="F95" s="21">
        <v>0</v>
      </c>
      <c r="G95" s="21"/>
      <c r="H95" s="21"/>
      <c r="I95" s="69">
        <f t="shared" si="9"/>
        <v>0</v>
      </c>
      <c r="J95" s="21"/>
      <c r="K95" s="69">
        <f t="shared" si="10"/>
        <v>0</v>
      </c>
      <c r="L95" s="21"/>
      <c r="M95" s="21"/>
      <c r="N95" s="21"/>
      <c r="O95" s="21"/>
      <c r="P95" s="21"/>
      <c r="Q95" s="21"/>
      <c r="R95" s="71">
        <f>IF(AND(SUM(M95:P95)=0,K95=0),0,SUM(M95:P95)/K95)</f>
        <v>0</v>
      </c>
      <c r="S95" s="72">
        <f>IF(AND(SUM(M95:N95)=0,K95=0),0,SUM(M95:N95)/K95)</f>
        <v>0</v>
      </c>
      <c r="T95" s="40" t="str">
        <f t="shared" si="11"/>
        <v> </v>
      </c>
    </row>
    <row r="96" spans="1:20" s="15" customFormat="1" ht="25.5">
      <c r="A96" s="56" t="s">
        <v>1459</v>
      </c>
      <c r="B96" s="25" t="s">
        <v>154</v>
      </c>
      <c r="C96" s="25" t="s">
        <v>1975</v>
      </c>
      <c r="D96" s="25">
        <v>1</v>
      </c>
      <c r="E96" s="173" t="s">
        <v>1978</v>
      </c>
      <c r="F96" s="21">
        <v>4</v>
      </c>
      <c r="G96" s="21"/>
      <c r="H96" s="21"/>
      <c r="I96" s="69">
        <f t="shared" si="9"/>
        <v>4</v>
      </c>
      <c r="J96" s="21"/>
      <c r="K96" s="69">
        <f t="shared" si="10"/>
        <v>4</v>
      </c>
      <c r="L96" s="21"/>
      <c r="M96" s="21">
        <v>1</v>
      </c>
      <c r="N96" s="21">
        <v>3</v>
      </c>
      <c r="O96" s="21">
        <v>0</v>
      </c>
      <c r="P96" s="21">
        <v>0</v>
      </c>
      <c r="Q96" s="21">
        <v>0</v>
      </c>
      <c r="R96" s="71">
        <f aca="true" t="shared" si="13" ref="R96:R123">IF(AND(SUM(M96:P96)=0,K96=0),0,SUM(M96:P96)/K96)</f>
        <v>1</v>
      </c>
      <c r="S96" s="72">
        <f aca="true" t="shared" si="14" ref="S96:S123">IF(AND(SUM(M96:N96)=0,K96=0),0,SUM(M96:N96)/K96)</f>
        <v>1</v>
      </c>
      <c r="T96" s="40" t="str">
        <f t="shared" si="11"/>
        <v> </v>
      </c>
    </row>
    <row r="97" spans="1:20" s="15" customFormat="1" ht="25.5">
      <c r="A97" s="56" t="s">
        <v>1519</v>
      </c>
      <c r="B97" s="25" t="s">
        <v>154</v>
      </c>
      <c r="C97" s="25" t="s">
        <v>1975</v>
      </c>
      <c r="D97" s="21">
        <v>1</v>
      </c>
      <c r="E97" s="173" t="s">
        <v>1978</v>
      </c>
      <c r="F97" s="21">
        <v>14</v>
      </c>
      <c r="G97" s="21">
        <v>1</v>
      </c>
      <c r="H97" s="21"/>
      <c r="I97" s="69">
        <f t="shared" si="9"/>
        <v>13</v>
      </c>
      <c r="J97" s="21"/>
      <c r="K97" s="69">
        <f t="shared" si="10"/>
        <v>13</v>
      </c>
      <c r="L97" s="21"/>
      <c r="M97" s="21">
        <v>3</v>
      </c>
      <c r="N97" s="21">
        <v>10</v>
      </c>
      <c r="O97" s="21"/>
      <c r="P97" s="21"/>
      <c r="Q97" s="21"/>
      <c r="R97" s="71">
        <f t="shared" si="13"/>
        <v>1</v>
      </c>
      <c r="S97" s="72">
        <f t="shared" si="14"/>
        <v>1</v>
      </c>
      <c r="T97" s="40" t="str">
        <f t="shared" si="11"/>
        <v> </v>
      </c>
    </row>
    <row r="98" spans="1:20" s="15" customFormat="1" ht="25.5">
      <c r="A98" s="56" t="s">
        <v>1458</v>
      </c>
      <c r="B98" s="25" t="s">
        <v>154</v>
      </c>
      <c r="C98" s="25" t="s">
        <v>1975</v>
      </c>
      <c r="D98" s="25">
        <v>2</v>
      </c>
      <c r="E98" s="173" t="s">
        <v>1976</v>
      </c>
      <c r="F98" s="21">
        <v>26</v>
      </c>
      <c r="G98" s="21"/>
      <c r="H98" s="21"/>
      <c r="I98" s="69">
        <f t="shared" si="9"/>
        <v>26</v>
      </c>
      <c r="J98" s="21"/>
      <c r="K98" s="69">
        <f t="shared" si="10"/>
        <v>26</v>
      </c>
      <c r="L98" s="21">
        <v>5</v>
      </c>
      <c r="M98" s="21">
        <v>15</v>
      </c>
      <c r="N98" s="21">
        <v>9</v>
      </c>
      <c r="O98" s="21">
        <v>0</v>
      </c>
      <c r="P98" s="21">
        <v>2</v>
      </c>
      <c r="Q98" s="21">
        <v>0</v>
      </c>
      <c r="R98" s="71">
        <f t="shared" si="13"/>
        <v>1</v>
      </c>
      <c r="S98" s="72">
        <f t="shared" si="14"/>
        <v>0.9230769230769231</v>
      </c>
      <c r="T98" s="40" t="str">
        <f t="shared" si="11"/>
        <v> </v>
      </c>
    </row>
    <row r="99" spans="1:20" s="15" customFormat="1" ht="25.5">
      <c r="A99" s="56" t="s">
        <v>1459</v>
      </c>
      <c r="B99" s="25" t="s">
        <v>154</v>
      </c>
      <c r="C99" s="25" t="s">
        <v>1975</v>
      </c>
      <c r="D99" s="25">
        <v>2</v>
      </c>
      <c r="E99" s="173" t="s">
        <v>1976</v>
      </c>
      <c r="F99" s="21"/>
      <c r="G99" s="21"/>
      <c r="H99" s="21"/>
      <c r="I99" s="69">
        <f t="shared" si="9"/>
        <v>0</v>
      </c>
      <c r="J99" s="21"/>
      <c r="K99" s="69">
        <f t="shared" si="10"/>
        <v>0</v>
      </c>
      <c r="L99" s="21"/>
      <c r="M99" s="21"/>
      <c r="N99" s="21"/>
      <c r="O99" s="21"/>
      <c r="P99" s="21"/>
      <c r="Q99" s="21"/>
      <c r="R99" s="71">
        <f t="shared" si="13"/>
        <v>0</v>
      </c>
      <c r="S99" s="72">
        <f t="shared" si="14"/>
        <v>0</v>
      </c>
      <c r="T99" s="40" t="str">
        <f t="shared" si="11"/>
        <v> </v>
      </c>
    </row>
    <row r="100" spans="1:20" s="15" customFormat="1" ht="25.5">
      <c r="A100" s="56" t="s">
        <v>1519</v>
      </c>
      <c r="B100" s="25" t="s">
        <v>154</v>
      </c>
      <c r="C100" s="25" t="s">
        <v>1975</v>
      </c>
      <c r="D100" s="21">
        <v>2</v>
      </c>
      <c r="E100" s="173" t="s">
        <v>1976</v>
      </c>
      <c r="F100" s="21">
        <v>8</v>
      </c>
      <c r="G100" s="21"/>
      <c r="H100" s="21"/>
      <c r="I100" s="69">
        <f t="shared" si="9"/>
        <v>8</v>
      </c>
      <c r="J100" s="21"/>
      <c r="K100" s="69">
        <f t="shared" si="10"/>
        <v>8</v>
      </c>
      <c r="L100" s="21"/>
      <c r="M100" s="21">
        <v>3</v>
      </c>
      <c r="N100" s="21">
        <v>1</v>
      </c>
      <c r="O100" s="21">
        <v>3</v>
      </c>
      <c r="P100" s="21">
        <v>1</v>
      </c>
      <c r="Q100" s="21">
        <v>0</v>
      </c>
      <c r="R100" s="71">
        <f t="shared" si="13"/>
        <v>1</v>
      </c>
      <c r="S100" s="72">
        <f t="shared" si="14"/>
        <v>0.5</v>
      </c>
      <c r="T100" s="40" t="str">
        <f t="shared" si="11"/>
        <v> </v>
      </c>
    </row>
    <row r="101" spans="1:20" s="15" customFormat="1" ht="25.5">
      <c r="A101" s="56" t="s">
        <v>1458</v>
      </c>
      <c r="B101" s="25" t="s">
        <v>154</v>
      </c>
      <c r="C101" s="25" t="s">
        <v>1975</v>
      </c>
      <c r="D101" s="25">
        <v>2</v>
      </c>
      <c r="E101" s="173" t="s">
        <v>1979</v>
      </c>
      <c r="F101" s="21">
        <v>14</v>
      </c>
      <c r="G101" s="21">
        <v>1</v>
      </c>
      <c r="H101" s="21"/>
      <c r="I101" s="69">
        <f t="shared" si="9"/>
        <v>13</v>
      </c>
      <c r="J101" s="21"/>
      <c r="K101" s="69">
        <f t="shared" si="10"/>
        <v>13</v>
      </c>
      <c r="L101" s="21">
        <v>2</v>
      </c>
      <c r="M101" s="21">
        <v>0</v>
      </c>
      <c r="N101" s="21">
        <v>4</v>
      </c>
      <c r="O101" s="21">
        <v>5</v>
      </c>
      <c r="P101" s="21">
        <v>4</v>
      </c>
      <c r="Q101" s="21">
        <v>0</v>
      </c>
      <c r="R101" s="71">
        <f t="shared" si="13"/>
        <v>1</v>
      </c>
      <c r="S101" s="72">
        <f t="shared" si="14"/>
        <v>0.3076923076923077</v>
      </c>
      <c r="T101" s="40" t="str">
        <f t="shared" si="11"/>
        <v> </v>
      </c>
    </row>
    <row r="102" spans="1:20" s="15" customFormat="1" ht="25.5">
      <c r="A102" s="56" t="s">
        <v>1459</v>
      </c>
      <c r="B102" s="25" t="s">
        <v>154</v>
      </c>
      <c r="C102" s="25" t="s">
        <v>1975</v>
      </c>
      <c r="D102" s="25">
        <v>2</v>
      </c>
      <c r="E102" s="173" t="s">
        <v>1979</v>
      </c>
      <c r="F102" s="21"/>
      <c r="G102" s="21"/>
      <c r="H102" s="21"/>
      <c r="I102" s="69">
        <f t="shared" si="9"/>
        <v>0</v>
      </c>
      <c r="J102" s="21"/>
      <c r="K102" s="69">
        <f t="shared" si="10"/>
        <v>0</v>
      </c>
      <c r="L102" s="21"/>
      <c r="M102" s="21"/>
      <c r="N102" s="21"/>
      <c r="O102" s="21"/>
      <c r="P102" s="21"/>
      <c r="Q102" s="21"/>
      <c r="R102" s="71">
        <f t="shared" si="13"/>
        <v>0</v>
      </c>
      <c r="S102" s="72">
        <f t="shared" si="14"/>
        <v>0</v>
      </c>
      <c r="T102" s="40" t="str">
        <f t="shared" si="11"/>
        <v> </v>
      </c>
    </row>
    <row r="103" spans="1:20" s="15" customFormat="1" ht="25.5">
      <c r="A103" s="56" t="s">
        <v>1519</v>
      </c>
      <c r="B103" s="25" t="s">
        <v>154</v>
      </c>
      <c r="C103" s="25" t="s">
        <v>1975</v>
      </c>
      <c r="D103" s="21">
        <v>2</v>
      </c>
      <c r="E103" s="173" t="s">
        <v>1979</v>
      </c>
      <c r="F103" s="21">
        <v>0</v>
      </c>
      <c r="G103" s="21"/>
      <c r="H103" s="21"/>
      <c r="I103" s="69">
        <f t="shared" si="9"/>
        <v>0</v>
      </c>
      <c r="J103" s="21"/>
      <c r="K103" s="69">
        <f t="shared" si="10"/>
        <v>0</v>
      </c>
      <c r="L103" s="21"/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71">
        <f t="shared" si="13"/>
        <v>0</v>
      </c>
      <c r="S103" s="72">
        <f t="shared" si="14"/>
        <v>0</v>
      </c>
      <c r="T103" s="40" t="str">
        <f t="shared" si="11"/>
        <v> </v>
      </c>
    </row>
    <row r="104" spans="1:20" s="15" customFormat="1" ht="25.5">
      <c r="A104" s="56" t="s">
        <v>1458</v>
      </c>
      <c r="B104" s="25" t="s">
        <v>154</v>
      </c>
      <c r="C104" s="25" t="s">
        <v>1980</v>
      </c>
      <c r="D104" s="25">
        <v>1</v>
      </c>
      <c r="E104" s="173" t="s">
        <v>2006</v>
      </c>
      <c r="F104" s="21">
        <v>15</v>
      </c>
      <c r="G104" s="21">
        <v>1</v>
      </c>
      <c r="H104" s="21"/>
      <c r="I104" s="69">
        <f t="shared" si="9"/>
        <v>14</v>
      </c>
      <c r="J104" s="21"/>
      <c r="K104" s="69">
        <f t="shared" si="10"/>
        <v>14</v>
      </c>
      <c r="L104" s="21"/>
      <c r="M104" s="21">
        <v>7</v>
      </c>
      <c r="N104" s="21">
        <v>5</v>
      </c>
      <c r="O104" s="21">
        <v>2</v>
      </c>
      <c r="P104" s="21">
        <v>0</v>
      </c>
      <c r="Q104" s="21">
        <v>0</v>
      </c>
      <c r="R104" s="71">
        <f t="shared" si="13"/>
        <v>1</v>
      </c>
      <c r="S104" s="72">
        <f t="shared" si="14"/>
        <v>0.8571428571428571</v>
      </c>
      <c r="T104" s="40" t="str">
        <f t="shared" si="11"/>
        <v> </v>
      </c>
    </row>
    <row r="105" spans="1:20" s="15" customFormat="1" ht="25.5">
      <c r="A105" s="56" t="s">
        <v>1459</v>
      </c>
      <c r="B105" s="25" t="s">
        <v>154</v>
      </c>
      <c r="C105" s="25" t="s">
        <v>1980</v>
      </c>
      <c r="D105" s="25">
        <v>1</v>
      </c>
      <c r="E105" s="173" t="s">
        <v>2006</v>
      </c>
      <c r="F105" s="21"/>
      <c r="G105" s="21"/>
      <c r="H105" s="21"/>
      <c r="I105" s="69">
        <f t="shared" si="9"/>
        <v>0</v>
      </c>
      <c r="J105" s="21"/>
      <c r="K105" s="69">
        <f t="shared" si="10"/>
        <v>0</v>
      </c>
      <c r="L105" s="21"/>
      <c r="M105" s="21"/>
      <c r="N105" s="21"/>
      <c r="O105" s="21"/>
      <c r="P105" s="21"/>
      <c r="Q105" s="21"/>
      <c r="R105" s="71">
        <f t="shared" si="13"/>
        <v>0</v>
      </c>
      <c r="S105" s="72">
        <f t="shared" si="14"/>
        <v>0</v>
      </c>
      <c r="T105" s="40" t="str">
        <f t="shared" si="11"/>
        <v> </v>
      </c>
    </row>
    <row r="106" spans="1:20" s="15" customFormat="1" ht="25.5">
      <c r="A106" s="56" t="s">
        <v>1519</v>
      </c>
      <c r="B106" s="25" t="s">
        <v>154</v>
      </c>
      <c r="C106" s="25" t="s">
        <v>1980</v>
      </c>
      <c r="D106" s="21">
        <v>1</v>
      </c>
      <c r="E106" s="173" t="s">
        <v>2006</v>
      </c>
      <c r="F106" s="21">
        <v>5</v>
      </c>
      <c r="G106" s="21"/>
      <c r="H106" s="21"/>
      <c r="I106" s="69">
        <f t="shared" si="9"/>
        <v>5</v>
      </c>
      <c r="J106" s="21"/>
      <c r="K106" s="69">
        <f t="shared" si="10"/>
        <v>5</v>
      </c>
      <c r="L106" s="21"/>
      <c r="M106" s="21">
        <v>5</v>
      </c>
      <c r="N106" s="21">
        <v>0</v>
      </c>
      <c r="O106" s="21">
        <v>0</v>
      </c>
      <c r="P106" s="21">
        <v>0</v>
      </c>
      <c r="Q106" s="21">
        <v>0</v>
      </c>
      <c r="R106" s="71">
        <f t="shared" si="13"/>
        <v>1</v>
      </c>
      <c r="S106" s="72">
        <f t="shared" si="14"/>
        <v>1</v>
      </c>
      <c r="T106" s="40" t="str">
        <f t="shared" si="11"/>
        <v> </v>
      </c>
    </row>
    <row r="107" spans="1:20" s="15" customFormat="1" ht="25.5">
      <c r="A107" s="56" t="s">
        <v>1458</v>
      </c>
      <c r="B107" s="25" t="s">
        <v>154</v>
      </c>
      <c r="C107" s="25" t="s">
        <v>1980</v>
      </c>
      <c r="D107" s="25">
        <v>2</v>
      </c>
      <c r="E107" s="173" t="s">
        <v>1981</v>
      </c>
      <c r="F107" s="21">
        <v>14</v>
      </c>
      <c r="G107" s="21"/>
      <c r="H107" s="21"/>
      <c r="I107" s="69">
        <f t="shared" si="9"/>
        <v>14</v>
      </c>
      <c r="J107" s="21"/>
      <c r="K107" s="69">
        <f t="shared" si="10"/>
        <v>14</v>
      </c>
      <c r="L107" s="21"/>
      <c r="M107" s="21">
        <v>2</v>
      </c>
      <c r="N107" s="21">
        <v>6</v>
      </c>
      <c r="O107" s="21">
        <v>1</v>
      </c>
      <c r="P107" s="21">
        <v>5</v>
      </c>
      <c r="Q107" s="21">
        <v>0</v>
      </c>
      <c r="R107" s="71">
        <f t="shared" si="13"/>
        <v>1</v>
      </c>
      <c r="S107" s="72">
        <f t="shared" si="14"/>
        <v>0.5714285714285714</v>
      </c>
      <c r="T107" s="40" t="str">
        <f t="shared" si="11"/>
        <v> </v>
      </c>
    </row>
    <row r="108" spans="1:20" s="15" customFormat="1" ht="25.5">
      <c r="A108" s="56" t="s">
        <v>1459</v>
      </c>
      <c r="B108" s="25" t="s">
        <v>154</v>
      </c>
      <c r="C108" s="25" t="s">
        <v>1980</v>
      </c>
      <c r="D108" s="25">
        <v>2</v>
      </c>
      <c r="E108" s="173" t="s">
        <v>1981</v>
      </c>
      <c r="F108" s="21"/>
      <c r="G108" s="21"/>
      <c r="H108" s="21"/>
      <c r="I108" s="69">
        <f t="shared" si="9"/>
        <v>0</v>
      </c>
      <c r="J108" s="21"/>
      <c r="K108" s="69">
        <f t="shared" si="10"/>
        <v>0</v>
      </c>
      <c r="L108" s="21"/>
      <c r="M108" s="21"/>
      <c r="N108" s="21"/>
      <c r="O108" s="21"/>
      <c r="P108" s="21"/>
      <c r="Q108" s="21"/>
      <c r="R108" s="71">
        <f t="shared" si="13"/>
        <v>0</v>
      </c>
      <c r="S108" s="72">
        <f t="shared" si="14"/>
        <v>0</v>
      </c>
      <c r="T108" s="40" t="str">
        <f t="shared" si="11"/>
        <v> </v>
      </c>
    </row>
    <row r="109" spans="1:20" s="15" customFormat="1" ht="25.5">
      <c r="A109" s="56" t="s">
        <v>1519</v>
      </c>
      <c r="B109" s="25" t="s">
        <v>154</v>
      </c>
      <c r="C109" s="25" t="s">
        <v>1980</v>
      </c>
      <c r="D109" s="21">
        <v>2</v>
      </c>
      <c r="E109" s="173" t="s">
        <v>1981</v>
      </c>
      <c r="F109" s="21">
        <v>4</v>
      </c>
      <c r="G109" s="21">
        <v>1</v>
      </c>
      <c r="H109" s="21"/>
      <c r="I109" s="69">
        <f t="shared" si="9"/>
        <v>3</v>
      </c>
      <c r="J109" s="21"/>
      <c r="K109" s="69">
        <f t="shared" si="10"/>
        <v>3</v>
      </c>
      <c r="L109" s="21"/>
      <c r="M109" s="21"/>
      <c r="N109" s="21">
        <v>1</v>
      </c>
      <c r="O109" s="21">
        <v>1</v>
      </c>
      <c r="P109" s="21">
        <v>1</v>
      </c>
      <c r="Q109" s="21">
        <v>0</v>
      </c>
      <c r="R109" s="71">
        <f t="shared" si="13"/>
        <v>1</v>
      </c>
      <c r="S109" s="72">
        <f t="shared" si="14"/>
        <v>0.3333333333333333</v>
      </c>
      <c r="T109" s="40" t="str">
        <f t="shared" si="11"/>
        <v> </v>
      </c>
    </row>
    <row r="110" spans="1:20" s="15" customFormat="1" ht="25.5">
      <c r="A110" s="56" t="s">
        <v>1458</v>
      </c>
      <c r="B110" s="25" t="s">
        <v>154</v>
      </c>
      <c r="C110" s="25" t="s">
        <v>1975</v>
      </c>
      <c r="D110" s="25">
        <v>3</v>
      </c>
      <c r="E110" s="173" t="s">
        <v>1982</v>
      </c>
      <c r="F110" s="21">
        <v>37</v>
      </c>
      <c r="G110" s="21">
        <v>1</v>
      </c>
      <c r="H110" s="21">
        <v>3</v>
      </c>
      <c r="I110" s="69">
        <f t="shared" si="9"/>
        <v>33</v>
      </c>
      <c r="J110" s="21"/>
      <c r="K110" s="69">
        <f t="shared" si="10"/>
        <v>33</v>
      </c>
      <c r="L110" s="21"/>
      <c r="M110" s="21">
        <v>7</v>
      </c>
      <c r="N110" s="21">
        <v>21</v>
      </c>
      <c r="O110" s="21">
        <v>2</v>
      </c>
      <c r="P110" s="21">
        <v>0</v>
      </c>
      <c r="Q110" s="21">
        <v>3</v>
      </c>
      <c r="R110" s="71">
        <f t="shared" si="13"/>
        <v>0.9090909090909091</v>
      </c>
      <c r="S110" s="72">
        <f t="shared" si="14"/>
        <v>0.8484848484848485</v>
      </c>
      <c r="T110" s="40" t="str">
        <f t="shared" si="11"/>
        <v> </v>
      </c>
    </row>
    <row r="111" spans="1:20" s="15" customFormat="1" ht="25.5">
      <c r="A111" s="56" t="s">
        <v>1459</v>
      </c>
      <c r="B111" s="25" t="s">
        <v>154</v>
      </c>
      <c r="C111" s="25" t="s">
        <v>1975</v>
      </c>
      <c r="D111" s="25">
        <v>3</v>
      </c>
      <c r="E111" s="173" t="s">
        <v>1982</v>
      </c>
      <c r="F111" s="21"/>
      <c r="G111" s="21"/>
      <c r="H111" s="21"/>
      <c r="I111" s="69">
        <f t="shared" si="9"/>
        <v>0</v>
      </c>
      <c r="J111" s="21"/>
      <c r="K111" s="69">
        <f t="shared" si="10"/>
        <v>0</v>
      </c>
      <c r="L111" s="21"/>
      <c r="M111" s="21"/>
      <c r="N111" s="21"/>
      <c r="O111" s="21"/>
      <c r="P111" s="21"/>
      <c r="Q111" s="21"/>
      <c r="R111" s="71">
        <f t="shared" si="13"/>
        <v>0</v>
      </c>
      <c r="S111" s="72">
        <f t="shared" si="14"/>
        <v>0</v>
      </c>
      <c r="T111" s="40" t="str">
        <f t="shared" si="11"/>
        <v> </v>
      </c>
    </row>
    <row r="112" spans="1:20" s="15" customFormat="1" ht="25.5">
      <c r="A112" s="56" t="s">
        <v>1519</v>
      </c>
      <c r="B112" s="25" t="s">
        <v>154</v>
      </c>
      <c r="C112" s="25" t="s">
        <v>1975</v>
      </c>
      <c r="D112" s="21">
        <v>3</v>
      </c>
      <c r="E112" s="173" t="s">
        <v>1982</v>
      </c>
      <c r="F112" s="21">
        <v>0</v>
      </c>
      <c r="G112" s="21"/>
      <c r="H112" s="21"/>
      <c r="I112" s="69">
        <f t="shared" si="9"/>
        <v>0</v>
      </c>
      <c r="J112" s="21"/>
      <c r="K112" s="69">
        <f t="shared" si="10"/>
        <v>0</v>
      </c>
      <c r="L112" s="21"/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71">
        <f t="shared" si="13"/>
        <v>0</v>
      </c>
      <c r="S112" s="72">
        <f t="shared" si="14"/>
        <v>0</v>
      </c>
      <c r="T112" s="40" t="str">
        <f t="shared" si="11"/>
        <v> </v>
      </c>
    </row>
    <row r="113" spans="1:20" s="15" customFormat="1" ht="25.5">
      <c r="A113" s="56" t="s">
        <v>1458</v>
      </c>
      <c r="B113" s="25" t="s">
        <v>154</v>
      </c>
      <c r="C113" s="25" t="s">
        <v>1975</v>
      </c>
      <c r="D113" s="25">
        <v>3</v>
      </c>
      <c r="E113" s="173" t="s">
        <v>1983</v>
      </c>
      <c r="F113" s="21">
        <v>11</v>
      </c>
      <c r="G113" s="21"/>
      <c r="H113" s="21"/>
      <c r="I113" s="69">
        <f t="shared" si="9"/>
        <v>11</v>
      </c>
      <c r="J113" s="21"/>
      <c r="K113" s="69">
        <f t="shared" si="10"/>
        <v>11</v>
      </c>
      <c r="L113" s="21"/>
      <c r="M113" s="21">
        <v>5</v>
      </c>
      <c r="N113" s="21">
        <v>3</v>
      </c>
      <c r="O113" s="21">
        <v>3</v>
      </c>
      <c r="P113" s="21">
        <v>0</v>
      </c>
      <c r="Q113" s="21">
        <v>0</v>
      </c>
      <c r="R113" s="71">
        <f t="shared" si="13"/>
        <v>1</v>
      </c>
      <c r="S113" s="72">
        <f t="shared" si="14"/>
        <v>0.7272727272727273</v>
      </c>
      <c r="T113" s="40" t="str">
        <f t="shared" si="11"/>
        <v> </v>
      </c>
    </row>
    <row r="114" spans="1:20" s="15" customFormat="1" ht="25.5">
      <c r="A114" s="56" t="s">
        <v>1459</v>
      </c>
      <c r="B114" s="25" t="s">
        <v>154</v>
      </c>
      <c r="C114" s="25" t="s">
        <v>1975</v>
      </c>
      <c r="D114" s="25">
        <v>3</v>
      </c>
      <c r="E114" s="173" t="s">
        <v>1983</v>
      </c>
      <c r="F114" s="21"/>
      <c r="G114" s="21"/>
      <c r="H114" s="21"/>
      <c r="I114" s="69">
        <f t="shared" si="9"/>
        <v>0</v>
      </c>
      <c r="J114" s="21"/>
      <c r="K114" s="69">
        <f t="shared" si="10"/>
        <v>0</v>
      </c>
      <c r="L114" s="21"/>
      <c r="M114" s="21"/>
      <c r="N114" s="21"/>
      <c r="O114" s="21"/>
      <c r="P114" s="21"/>
      <c r="Q114" s="21"/>
      <c r="R114" s="71">
        <f t="shared" si="13"/>
        <v>0</v>
      </c>
      <c r="S114" s="72">
        <f t="shared" si="14"/>
        <v>0</v>
      </c>
      <c r="T114" s="40" t="str">
        <f t="shared" si="11"/>
        <v> </v>
      </c>
    </row>
    <row r="115" spans="1:20" s="15" customFormat="1" ht="25.5">
      <c r="A115" s="56" t="s">
        <v>1519</v>
      </c>
      <c r="B115" s="25" t="s">
        <v>154</v>
      </c>
      <c r="C115" s="25" t="s">
        <v>1975</v>
      </c>
      <c r="D115" s="21">
        <v>3</v>
      </c>
      <c r="E115" s="173" t="s">
        <v>1983</v>
      </c>
      <c r="F115" s="21">
        <v>0</v>
      </c>
      <c r="G115" s="21"/>
      <c r="H115" s="21"/>
      <c r="I115" s="69">
        <f t="shared" si="9"/>
        <v>0</v>
      </c>
      <c r="J115" s="21"/>
      <c r="K115" s="69">
        <f t="shared" si="10"/>
        <v>0</v>
      </c>
      <c r="L115" s="21"/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71">
        <f t="shared" si="13"/>
        <v>0</v>
      </c>
      <c r="S115" s="72">
        <f t="shared" si="14"/>
        <v>0</v>
      </c>
      <c r="T115" s="40" t="str">
        <f t="shared" si="11"/>
        <v> </v>
      </c>
    </row>
    <row r="116" spans="1:20" s="15" customFormat="1" ht="25.5">
      <c r="A116" s="56" t="s">
        <v>1458</v>
      </c>
      <c r="B116" s="25" t="s">
        <v>156</v>
      </c>
      <c r="C116" s="25" t="s">
        <v>1984</v>
      </c>
      <c r="D116" s="25">
        <v>4</v>
      </c>
      <c r="E116" s="173" t="s">
        <v>1985</v>
      </c>
      <c r="F116" s="21">
        <v>23</v>
      </c>
      <c r="G116" s="21"/>
      <c r="H116" s="21"/>
      <c r="I116" s="69">
        <f t="shared" si="9"/>
        <v>23</v>
      </c>
      <c r="J116" s="21"/>
      <c r="K116" s="69">
        <f t="shared" si="10"/>
        <v>23</v>
      </c>
      <c r="L116" s="21"/>
      <c r="M116" s="21">
        <v>4</v>
      </c>
      <c r="N116" s="21">
        <v>14</v>
      </c>
      <c r="O116" s="21">
        <v>5</v>
      </c>
      <c r="P116" s="21">
        <v>0</v>
      </c>
      <c r="Q116" s="21">
        <v>0</v>
      </c>
      <c r="R116" s="71">
        <f t="shared" si="13"/>
        <v>1</v>
      </c>
      <c r="S116" s="72">
        <f t="shared" si="14"/>
        <v>0.782608695652174</v>
      </c>
      <c r="T116" s="40" t="str">
        <f t="shared" si="11"/>
        <v> </v>
      </c>
    </row>
    <row r="117" spans="1:20" s="15" customFormat="1" ht="25.5">
      <c r="A117" s="56" t="s">
        <v>1459</v>
      </c>
      <c r="B117" s="25" t="s">
        <v>156</v>
      </c>
      <c r="C117" s="25" t="s">
        <v>1984</v>
      </c>
      <c r="D117" s="25">
        <v>4</v>
      </c>
      <c r="E117" s="173" t="s">
        <v>1985</v>
      </c>
      <c r="F117" s="21"/>
      <c r="G117" s="21"/>
      <c r="H117" s="21"/>
      <c r="I117" s="69">
        <f t="shared" si="9"/>
        <v>0</v>
      </c>
      <c r="J117" s="21"/>
      <c r="K117" s="69">
        <f t="shared" si="10"/>
        <v>0</v>
      </c>
      <c r="L117" s="21"/>
      <c r="M117" s="21"/>
      <c r="N117" s="21"/>
      <c r="O117" s="21"/>
      <c r="P117" s="21"/>
      <c r="Q117" s="21"/>
      <c r="R117" s="71">
        <f t="shared" si="13"/>
        <v>0</v>
      </c>
      <c r="S117" s="72">
        <f t="shared" si="14"/>
        <v>0</v>
      </c>
      <c r="T117" s="40" t="str">
        <f t="shared" si="11"/>
        <v> </v>
      </c>
    </row>
    <row r="118" spans="1:20" s="15" customFormat="1" ht="25.5">
      <c r="A118" s="56" t="s">
        <v>1519</v>
      </c>
      <c r="B118" s="25" t="s">
        <v>156</v>
      </c>
      <c r="C118" s="25" t="s">
        <v>1984</v>
      </c>
      <c r="D118" s="21">
        <v>4</v>
      </c>
      <c r="E118" s="173" t="s">
        <v>1985</v>
      </c>
      <c r="F118" s="21">
        <v>0</v>
      </c>
      <c r="G118" s="21"/>
      <c r="H118" s="21"/>
      <c r="I118" s="69">
        <f t="shared" si="9"/>
        <v>0</v>
      </c>
      <c r="J118" s="21"/>
      <c r="K118" s="69">
        <f t="shared" si="10"/>
        <v>0</v>
      </c>
      <c r="L118" s="21"/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71">
        <f t="shared" si="13"/>
        <v>0</v>
      </c>
      <c r="S118" s="72">
        <f t="shared" si="14"/>
        <v>0</v>
      </c>
      <c r="T118" s="40" t="str">
        <f t="shared" si="11"/>
        <v> </v>
      </c>
    </row>
    <row r="119" spans="1:20" s="15" customFormat="1" ht="25.5">
      <c r="A119" s="56" t="s">
        <v>1458</v>
      </c>
      <c r="B119" s="25" t="s">
        <v>156</v>
      </c>
      <c r="C119" s="25" t="s">
        <v>1984</v>
      </c>
      <c r="D119" s="25">
        <v>5</v>
      </c>
      <c r="E119" s="173" t="s">
        <v>1986</v>
      </c>
      <c r="F119" s="21">
        <v>21</v>
      </c>
      <c r="G119" s="21"/>
      <c r="H119" s="21">
        <v>1</v>
      </c>
      <c r="I119" s="69">
        <f t="shared" si="9"/>
        <v>20</v>
      </c>
      <c r="J119" s="21"/>
      <c r="K119" s="69">
        <f t="shared" si="10"/>
        <v>20</v>
      </c>
      <c r="L119" s="21"/>
      <c r="M119" s="21">
        <v>13</v>
      </c>
      <c r="N119" s="21">
        <v>5</v>
      </c>
      <c r="O119" s="21">
        <v>1</v>
      </c>
      <c r="P119" s="21">
        <v>1</v>
      </c>
      <c r="Q119" s="21">
        <v>0</v>
      </c>
      <c r="R119" s="71">
        <f t="shared" si="13"/>
        <v>1</v>
      </c>
      <c r="S119" s="72">
        <f t="shared" si="14"/>
        <v>0.9</v>
      </c>
      <c r="T119" s="40" t="str">
        <f t="shared" si="11"/>
        <v> </v>
      </c>
    </row>
    <row r="120" spans="1:20" s="15" customFormat="1" ht="25.5">
      <c r="A120" s="56" t="s">
        <v>1459</v>
      </c>
      <c r="B120" s="25" t="s">
        <v>156</v>
      </c>
      <c r="C120" s="25" t="s">
        <v>1984</v>
      </c>
      <c r="D120" s="21">
        <v>5</v>
      </c>
      <c r="E120" s="173" t="s">
        <v>1986</v>
      </c>
      <c r="F120" s="21"/>
      <c r="G120" s="21"/>
      <c r="H120" s="21"/>
      <c r="I120" s="69">
        <f t="shared" si="9"/>
        <v>0</v>
      </c>
      <c r="J120" s="21"/>
      <c r="K120" s="69">
        <f t="shared" si="10"/>
        <v>0</v>
      </c>
      <c r="L120" s="21"/>
      <c r="M120" s="21"/>
      <c r="N120" s="21"/>
      <c r="O120" s="21"/>
      <c r="P120" s="21"/>
      <c r="Q120" s="21"/>
      <c r="R120" s="71">
        <f t="shared" si="13"/>
        <v>0</v>
      </c>
      <c r="S120" s="72">
        <f t="shared" si="14"/>
        <v>0</v>
      </c>
      <c r="T120" s="40" t="str">
        <f t="shared" si="11"/>
        <v> </v>
      </c>
    </row>
    <row r="121" spans="1:20" s="15" customFormat="1" ht="25.5">
      <c r="A121" s="56" t="s">
        <v>1519</v>
      </c>
      <c r="B121" s="25" t="s">
        <v>156</v>
      </c>
      <c r="C121" s="25" t="s">
        <v>1984</v>
      </c>
      <c r="D121" s="21">
        <v>5</v>
      </c>
      <c r="E121" s="173" t="s">
        <v>1986</v>
      </c>
      <c r="F121" s="21">
        <v>0</v>
      </c>
      <c r="G121" s="21"/>
      <c r="H121" s="21"/>
      <c r="I121" s="69">
        <f t="shared" si="9"/>
        <v>0</v>
      </c>
      <c r="J121" s="21"/>
      <c r="K121" s="69">
        <f t="shared" si="10"/>
        <v>0</v>
      </c>
      <c r="L121" s="21"/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71">
        <f t="shared" si="13"/>
        <v>0</v>
      </c>
      <c r="S121" s="72">
        <f t="shared" si="14"/>
        <v>0</v>
      </c>
      <c r="T121" s="40" t="str">
        <f t="shared" si="11"/>
        <v> </v>
      </c>
    </row>
    <row r="122" spans="1:20" s="15" customFormat="1" ht="25.5">
      <c r="A122" s="56" t="s">
        <v>1458</v>
      </c>
      <c r="B122" s="25" t="s">
        <v>156</v>
      </c>
      <c r="C122" s="25" t="s">
        <v>1984</v>
      </c>
      <c r="D122" s="25">
        <v>4</v>
      </c>
      <c r="E122" s="173" t="s">
        <v>1987</v>
      </c>
      <c r="F122" s="21">
        <v>25</v>
      </c>
      <c r="G122" s="21">
        <v>3</v>
      </c>
      <c r="H122" s="21"/>
      <c r="I122" s="69">
        <f t="shared" si="9"/>
        <v>22</v>
      </c>
      <c r="J122" s="21"/>
      <c r="K122" s="69">
        <f t="shared" si="10"/>
        <v>22</v>
      </c>
      <c r="L122" s="21"/>
      <c r="M122" s="21">
        <v>2</v>
      </c>
      <c r="N122" s="21">
        <v>15</v>
      </c>
      <c r="O122" s="21">
        <v>5</v>
      </c>
      <c r="P122" s="21">
        <v>0</v>
      </c>
      <c r="Q122" s="21">
        <v>0</v>
      </c>
      <c r="R122" s="71">
        <f t="shared" si="13"/>
        <v>1</v>
      </c>
      <c r="S122" s="72">
        <f t="shared" si="14"/>
        <v>0.7727272727272727</v>
      </c>
      <c r="T122" s="40" t="str">
        <f t="shared" si="11"/>
        <v> </v>
      </c>
    </row>
    <row r="123" spans="1:20" s="15" customFormat="1" ht="25.5">
      <c r="A123" s="56" t="s">
        <v>1459</v>
      </c>
      <c r="B123" s="25" t="s">
        <v>156</v>
      </c>
      <c r="C123" s="25" t="s">
        <v>1984</v>
      </c>
      <c r="D123" s="21">
        <v>4</v>
      </c>
      <c r="E123" s="173" t="s">
        <v>1987</v>
      </c>
      <c r="F123" s="21"/>
      <c r="G123" s="21"/>
      <c r="H123" s="21"/>
      <c r="I123" s="69">
        <f t="shared" si="9"/>
        <v>0</v>
      </c>
      <c r="J123" s="21"/>
      <c r="K123" s="69">
        <f t="shared" si="10"/>
        <v>0</v>
      </c>
      <c r="L123" s="21"/>
      <c r="M123" s="21"/>
      <c r="N123" s="21"/>
      <c r="O123" s="21"/>
      <c r="P123" s="21"/>
      <c r="Q123" s="21"/>
      <c r="R123" s="71">
        <f t="shared" si="13"/>
        <v>0</v>
      </c>
      <c r="S123" s="72">
        <f t="shared" si="14"/>
        <v>0</v>
      </c>
      <c r="T123" s="40" t="str">
        <f t="shared" si="11"/>
        <v> </v>
      </c>
    </row>
    <row r="124" spans="1:20" s="15" customFormat="1" ht="25.5">
      <c r="A124" s="56" t="s">
        <v>1519</v>
      </c>
      <c r="B124" s="25" t="s">
        <v>156</v>
      </c>
      <c r="C124" s="25" t="s">
        <v>1984</v>
      </c>
      <c r="D124" s="21">
        <v>4</v>
      </c>
      <c r="E124" s="173" t="s">
        <v>1987</v>
      </c>
      <c r="F124" s="21">
        <v>0</v>
      </c>
      <c r="G124" s="21"/>
      <c r="H124" s="21"/>
      <c r="I124" s="69">
        <f t="shared" si="9"/>
        <v>0</v>
      </c>
      <c r="J124" s="21"/>
      <c r="K124" s="69">
        <f t="shared" si="10"/>
        <v>0</v>
      </c>
      <c r="L124" s="21"/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71">
        <f>IF(AND(SUM(M124:P124)=0,K124=0),0,SUM(M124:P124)/K124)</f>
        <v>0</v>
      </c>
      <c r="S124" s="72">
        <f>IF(AND(SUM(M124:N124)=0,K124=0),0,SUM(M124:N124)/K124)</f>
        <v>0</v>
      </c>
      <c r="T124" s="40" t="str">
        <f t="shared" si="11"/>
        <v> </v>
      </c>
    </row>
    <row r="125" spans="1:20" s="15" customFormat="1" ht="25.5">
      <c r="A125" s="56" t="s">
        <v>1458</v>
      </c>
      <c r="B125" s="25" t="s">
        <v>156</v>
      </c>
      <c r="C125" s="25" t="s">
        <v>1984</v>
      </c>
      <c r="D125" s="25">
        <v>5</v>
      </c>
      <c r="E125" s="173" t="s">
        <v>1988</v>
      </c>
      <c r="F125" s="21">
        <v>25</v>
      </c>
      <c r="G125" s="21"/>
      <c r="H125" s="21"/>
      <c r="I125" s="69">
        <f t="shared" si="9"/>
        <v>25</v>
      </c>
      <c r="J125" s="21"/>
      <c r="K125" s="69">
        <f t="shared" si="10"/>
        <v>25</v>
      </c>
      <c r="L125" s="21"/>
      <c r="M125" s="21">
        <v>8</v>
      </c>
      <c r="N125" s="21">
        <v>17</v>
      </c>
      <c r="O125" s="21">
        <v>0</v>
      </c>
      <c r="P125" s="21">
        <v>0</v>
      </c>
      <c r="Q125" s="21">
        <v>0</v>
      </c>
      <c r="R125" s="71">
        <f aca="true" t="shared" si="15" ref="R125:R148">IF(AND(SUM(M125:P125)=0,K125=0),0,SUM(M125:P125)/K125)</f>
        <v>1</v>
      </c>
      <c r="S125" s="72">
        <f aca="true" t="shared" si="16" ref="S125:S148">IF(AND(SUM(M125:N125)=0,K125=0),0,SUM(M125:N125)/K125)</f>
        <v>1</v>
      </c>
      <c r="T125" s="40" t="str">
        <f t="shared" si="11"/>
        <v> </v>
      </c>
    </row>
    <row r="126" spans="1:20" s="15" customFormat="1" ht="25.5">
      <c r="A126" s="56" t="s">
        <v>1459</v>
      </c>
      <c r="B126" s="25" t="s">
        <v>156</v>
      </c>
      <c r="C126" s="25" t="s">
        <v>1984</v>
      </c>
      <c r="D126" s="21">
        <v>5</v>
      </c>
      <c r="E126" s="173" t="s">
        <v>1988</v>
      </c>
      <c r="F126" s="21"/>
      <c r="G126" s="21"/>
      <c r="H126" s="21"/>
      <c r="I126" s="69">
        <f t="shared" si="9"/>
        <v>0</v>
      </c>
      <c r="J126" s="21"/>
      <c r="K126" s="69">
        <f t="shared" si="10"/>
        <v>0</v>
      </c>
      <c r="L126" s="21"/>
      <c r="M126" s="21"/>
      <c r="N126" s="21"/>
      <c r="O126" s="21"/>
      <c r="P126" s="21"/>
      <c r="Q126" s="21"/>
      <c r="R126" s="71">
        <f t="shared" si="15"/>
        <v>0</v>
      </c>
      <c r="S126" s="72">
        <f t="shared" si="16"/>
        <v>0</v>
      </c>
      <c r="T126" s="40" t="str">
        <f t="shared" si="11"/>
        <v> </v>
      </c>
    </row>
    <row r="127" spans="1:20" s="15" customFormat="1" ht="25.5">
      <c r="A127" s="56" t="s">
        <v>1519</v>
      </c>
      <c r="B127" s="25" t="s">
        <v>156</v>
      </c>
      <c r="C127" s="25" t="s">
        <v>1984</v>
      </c>
      <c r="D127" s="21">
        <v>4</v>
      </c>
      <c r="E127" s="173" t="s">
        <v>1988</v>
      </c>
      <c r="F127" s="21">
        <v>0</v>
      </c>
      <c r="G127" s="21"/>
      <c r="H127" s="21"/>
      <c r="I127" s="69">
        <f t="shared" si="9"/>
        <v>0</v>
      </c>
      <c r="J127" s="21"/>
      <c r="K127" s="69">
        <f t="shared" si="10"/>
        <v>0</v>
      </c>
      <c r="L127" s="21"/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71">
        <f t="shared" si="15"/>
        <v>0</v>
      </c>
      <c r="S127" s="72">
        <f t="shared" si="16"/>
        <v>0</v>
      </c>
      <c r="T127" s="40" t="str">
        <f t="shared" si="11"/>
        <v> </v>
      </c>
    </row>
    <row r="128" spans="1:20" s="15" customFormat="1" ht="12.75">
      <c r="A128" s="56" t="s">
        <v>1458</v>
      </c>
      <c r="B128" s="25" t="s">
        <v>154</v>
      </c>
      <c r="C128" s="25" t="s">
        <v>1989</v>
      </c>
      <c r="D128" s="25">
        <v>1</v>
      </c>
      <c r="E128" s="173" t="s">
        <v>1991</v>
      </c>
      <c r="F128" s="21">
        <v>15</v>
      </c>
      <c r="G128" s="21"/>
      <c r="H128" s="21"/>
      <c r="I128" s="69">
        <f t="shared" si="9"/>
        <v>15</v>
      </c>
      <c r="J128" s="21"/>
      <c r="K128" s="69">
        <f t="shared" si="10"/>
        <v>15</v>
      </c>
      <c r="L128" s="21"/>
      <c r="M128" s="21">
        <v>1</v>
      </c>
      <c r="N128" s="21">
        <v>12</v>
      </c>
      <c r="O128" s="21">
        <v>0</v>
      </c>
      <c r="P128" s="21">
        <v>0</v>
      </c>
      <c r="Q128" s="21">
        <v>2</v>
      </c>
      <c r="R128" s="71">
        <f t="shared" si="15"/>
        <v>0.8666666666666667</v>
      </c>
      <c r="S128" s="72">
        <f t="shared" si="16"/>
        <v>0.8666666666666667</v>
      </c>
      <c r="T128" s="40" t="str">
        <f t="shared" si="11"/>
        <v> </v>
      </c>
    </row>
    <row r="129" spans="1:20" s="15" customFormat="1" ht="12.75">
      <c r="A129" s="56" t="s">
        <v>1459</v>
      </c>
      <c r="B129" s="25" t="s">
        <v>154</v>
      </c>
      <c r="C129" s="25" t="s">
        <v>1989</v>
      </c>
      <c r="D129" s="25">
        <v>1</v>
      </c>
      <c r="E129" s="173" t="s">
        <v>1991</v>
      </c>
      <c r="F129" s="21"/>
      <c r="G129" s="21"/>
      <c r="H129" s="21"/>
      <c r="I129" s="69">
        <f t="shared" si="9"/>
        <v>0</v>
      </c>
      <c r="J129" s="21"/>
      <c r="K129" s="69">
        <f t="shared" si="10"/>
        <v>0</v>
      </c>
      <c r="L129" s="21"/>
      <c r="M129" s="21"/>
      <c r="N129" s="21"/>
      <c r="O129" s="21"/>
      <c r="P129" s="21"/>
      <c r="Q129" s="21"/>
      <c r="R129" s="71">
        <f t="shared" si="15"/>
        <v>0</v>
      </c>
      <c r="S129" s="72">
        <f t="shared" si="16"/>
        <v>0</v>
      </c>
      <c r="T129" s="40" t="str">
        <f t="shared" si="11"/>
        <v> </v>
      </c>
    </row>
    <row r="130" spans="1:20" s="15" customFormat="1" ht="12.75">
      <c r="A130" s="56" t="s">
        <v>1519</v>
      </c>
      <c r="B130" s="25" t="s">
        <v>154</v>
      </c>
      <c r="C130" s="25" t="s">
        <v>1989</v>
      </c>
      <c r="D130" s="21">
        <v>1</v>
      </c>
      <c r="E130" s="173" t="s">
        <v>1991</v>
      </c>
      <c r="F130" s="21">
        <v>3</v>
      </c>
      <c r="G130" s="21"/>
      <c r="H130" s="21"/>
      <c r="I130" s="69">
        <f t="shared" si="9"/>
        <v>3</v>
      </c>
      <c r="J130" s="21"/>
      <c r="K130" s="69">
        <f t="shared" si="10"/>
        <v>3</v>
      </c>
      <c r="L130" s="21"/>
      <c r="M130" s="21">
        <v>1</v>
      </c>
      <c r="N130" s="21">
        <v>1</v>
      </c>
      <c r="O130" s="21"/>
      <c r="P130" s="21"/>
      <c r="Q130" s="21">
        <v>1</v>
      </c>
      <c r="R130" s="71">
        <f t="shared" si="15"/>
        <v>0.6666666666666666</v>
      </c>
      <c r="S130" s="72">
        <f t="shared" si="16"/>
        <v>0.6666666666666666</v>
      </c>
      <c r="T130" s="40" t="str">
        <f t="shared" si="11"/>
        <v> </v>
      </c>
    </row>
    <row r="131" spans="1:20" s="15" customFormat="1" ht="12.75">
      <c r="A131" s="56" t="s">
        <v>1458</v>
      </c>
      <c r="B131" s="25" t="s">
        <v>154</v>
      </c>
      <c r="C131" s="25" t="s">
        <v>1989</v>
      </c>
      <c r="D131" s="25">
        <v>2</v>
      </c>
      <c r="E131" s="173" t="s">
        <v>1990</v>
      </c>
      <c r="F131" s="21">
        <v>13</v>
      </c>
      <c r="G131" s="21"/>
      <c r="H131" s="21"/>
      <c r="I131" s="69">
        <f t="shared" si="9"/>
        <v>13</v>
      </c>
      <c r="J131" s="21"/>
      <c r="K131" s="69">
        <f t="shared" si="10"/>
        <v>13</v>
      </c>
      <c r="L131" s="21">
        <v>1</v>
      </c>
      <c r="M131" s="21">
        <v>2</v>
      </c>
      <c r="N131" s="21">
        <v>9</v>
      </c>
      <c r="O131" s="21">
        <v>2</v>
      </c>
      <c r="P131" s="21">
        <v>0</v>
      </c>
      <c r="Q131" s="21">
        <v>0</v>
      </c>
      <c r="R131" s="71">
        <f t="shared" si="15"/>
        <v>1</v>
      </c>
      <c r="S131" s="72">
        <f t="shared" si="16"/>
        <v>0.8461538461538461</v>
      </c>
      <c r="T131" s="40" t="str">
        <f t="shared" si="11"/>
        <v> </v>
      </c>
    </row>
    <row r="132" spans="1:20" s="15" customFormat="1" ht="12.75">
      <c r="A132" s="56" t="s">
        <v>1459</v>
      </c>
      <c r="B132" s="25" t="s">
        <v>154</v>
      </c>
      <c r="C132" s="25" t="s">
        <v>1989</v>
      </c>
      <c r="D132" s="25">
        <v>2</v>
      </c>
      <c r="E132" s="173" t="s">
        <v>1990</v>
      </c>
      <c r="F132" s="21"/>
      <c r="G132" s="21"/>
      <c r="H132" s="21"/>
      <c r="I132" s="69">
        <f t="shared" si="9"/>
        <v>0</v>
      </c>
      <c r="J132" s="21"/>
      <c r="K132" s="69">
        <f t="shared" si="10"/>
        <v>0</v>
      </c>
      <c r="L132" s="21"/>
      <c r="M132" s="21"/>
      <c r="N132" s="21"/>
      <c r="O132" s="21"/>
      <c r="P132" s="21"/>
      <c r="Q132" s="21"/>
      <c r="R132" s="71">
        <f t="shared" si="15"/>
        <v>0</v>
      </c>
      <c r="S132" s="72">
        <f t="shared" si="16"/>
        <v>0</v>
      </c>
      <c r="T132" s="40" t="str">
        <f t="shared" si="11"/>
        <v> </v>
      </c>
    </row>
    <row r="133" spans="1:20" s="15" customFormat="1" ht="12.75">
      <c r="A133" s="56" t="s">
        <v>1519</v>
      </c>
      <c r="B133" s="25" t="s">
        <v>154</v>
      </c>
      <c r="C133" s="25" t="s">
        <v>1989</v>
      </c>
      <c r="D133" s="21">
        <v>2</v>
      </c>
      <c r="E133" s="173" t="s">
        <v>1990</v>
      </c>
      <c r="F133" s="21">
        <v>5</v>
      </c>
      <c r="G133" s="21"/>
      <c r="H133" s="21">
        <v>1</v>
      </c>
      <c r="I133" s="69">
        <f t="shared" si="9"/>
        <v>4</v>
      </c>
      <c r="J133" s="21"/>
      <c r="K133" s="69">
        <f t="shared" si="10"/>
        <v>4</v>
      </c>
      <c r="L133" s="21"/>
      <c r="M133" s="21"/>
      <c r="N133" s="21">
        <v>2</v>
      </c>
      <c r="O133" s="21"/>
      <c r="P133" s="21">
        <v>2</v>
      </c>
      <c r="Q133" s="21"/>
      <c r="R133" s="71">
        <f t="shared" si="15"/>
        <v>1</v>
      </c>
      <c r="S133" s="72">
        <f t="shared" si="16"/>
        <v>0.5</v>
      </c>
      <c r="T133" s="40" t="str">
        <f t="shared" si="11"/>
        <v> </v>
      </c>
    </row>
    <row r="134" spans="1:20" s="15" customFormat="1" ht="12.75">
      <c r="A134" s="56" t="s">
        <v>1458</v>
      </c>
      <c r="B134" s="25" t="s">
        <v>154</v>
      </c>
      <c r="C134" s="25" t="s">
        <v>1989</v>
      </c>
      <c r="D134" s="25">
        <v>3</v>
      </c>
      <c r="E134" s="173" t="s">
        <v>1992</v>
      </c>
      <c r="F134" s="21">
        <v>15</v>
      </c>
      <c r="G134" s="21"/>
      <c r="H134" s="21"/>
      <c r="I134" s="69">
        <f aca="true" t="shared" si="17" ref="I134:I197">F134-G134-H134</f>
        <v>15</v>
      </c>
      <c r="J134" s="21"/>
      <c r="K134" s="69">
        <f aca="true" t="shared" si="18" ref="K134:K178">I134-J134</f>
        <v>15</v>
      </c>
      <c r="L134" s="21"/>
      <c r="M134" s="21">
        <v>7</v>
      </c>
      <c r="N134" s="21">
        <v>8</v>
      </c>
      <c r="O134" s="21">
        <v>0</v>
      </c>
      <c r="P134" s="21">
        <v>0</v>
      </c>
      <c r="Q134" s="21">
        <v>0</v>
      </c>
      <c r="R134" s="71">
        <f t="shared" si="15"/>
        <v>1</v>
      </c>
      <c r="S134" s="72">
        <f t="shared" si="16"/>
        <v>1</v>
      </c>
      <c r="T134" s="40" t="str">
        <f aca="true" t="shared" si="19" ref="T134:T178">IF(K134=SUM(M134:Q134)," ","ОШИБКА")</f>
        <v> </v>
      </c>
    </row>
    <row r="135" spans="1:20" s="15" customFormat="1" ht="12.75">
      <c r="A135" s="56" t="s">
        <v>1459</v>
      </c>
      <c r="B135" s="25" t="s">
        <v>154</v>
      </c>
      <c r="C135" s="25" t="s">
        <v>1989</v>
      </c>
      <c r="D135" s="25">
        <v>3</v>
      </c>
      <c r="E135" s="173" t="s">
        <v>1992</v>
      </c>
      <c r="F135" s="21"/>
      <c r="G135" s="21"/>
      <c r="H135" s="21"/>
      <c r="I135" s="69">
        <f t="shared" si="17"/>
        <v>0</v>
      </c>
      <c r="J135" s="21"/>
      <c r="K135" s="69">
        <f t="shared" si="18"/>
        <v>0</v>
      </c>
      <c r="L135" s="21"/>
      <c r="M135" s="21"/>
      <c r="N135" s="21"/>
      <c r="O135" s="21"/>
      <c r="P135" s="21"/>
      <c r="Q135" s="21"/>
      <c r="R135" s="71">
        <f t="shared" si="15"/>
        <v>0</v>
      </c>
      <c r="S135" s="72">
        <f t="shared" si="16"/>
        <v>0</v>
      </c>
      <c r="T135" s="40" t="str">
        <f t="shared" si="19"/>
        <v> </v>
      </c>
    </row>
    <row r="136" spans="1:20" s="15" customFormat="1" ht="12.75">
      <c r="A136" s="56" t="s">
        <v>1519</v>
      </c>
      <c r="B136" s="25" t="s">
        <v>154</v>
      </c>
      <c r="C136" s="25" t="s">
        <v>1989</v>
      </c>
      <c r="D136" s="21">
        <v>3</v>
      </c>
      <c r="E136" s="173" t="s">
        <v>1992</v>
      </c>
      <c r="F136" s="21">
        <v>0</v>
      </c>
      <c r="G136" s="21"/>
      <c r="H136" s="21"/>
      <c r="I136" s="69">
        <f t="shared" si="17"/>
        <v>0</v>
      </c>
      <c r="J136" s="21"/>
      <c r="K136" s="69">
        <f t="shared" si="18"/>
        <v>0</v>
      </c>
      <c r="L136" s="21"/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71">
        <f t="shared" si="15"/>
        <v>0</v>
      </c>
      <c r="S136" s="72">
        <f t="shared" si="16"/>
        <v>0</v>
      </c>
      <c r="T136" s="40" t="str">
        <f t="shared" si="19"/>
        <v> </v>
      </c>
    </row>
    <row r="137" spans="1:20" s="15" customFormat="1" ht="25.5">
      <c r="A137" s="56" t="s">
        <v>1458</v>
      </c>
      <c r="B137" s="25" t="s">
        <v>157</v>
      </c>
      <c r="C137" s="25" t="s">
        <v>1993</v>
      </c>
      <c r="D137" s="25">
        <v>4</v>
      </c>
      <c r="E137" s="173" t="s">
        <v>1994</v>
      </c>
      <c r="F137" s="21">
        <v>15</v>
      </c>
      <c r="G137" s="21"/>
      <c r="H137" s="21"/>
      <c r="I137" s="69">
        <f t="shared" si="17"/>
        <v>15</v>
      </c>
      <c r="J137" s="21"/>
      <c r="K137" s="69">
        <f t="shared" si="18"/>
        <v>15</v>
      </c>
      <c r="L137" s="21"/>
      <c r="M137" s="21">
        <v>11</v>
      </c>
      <c r="N137" s="21">
        <v>4</v>
      </c>
      <c r="O137" s="21">
        <v>0</v>
      </c>
      <c r="P137" s="21">
        <v>0</v>
      </c>
      <c r="Q137" s="21">
        <v>0</v>
      </c>
      <c r="R137" s="71">
        <f t="shared" si="15"/>
        <v>1</v>
      </c>
      <c r="S137" s="72">
        <f t="shared" si="16"/>
        <v>1</v>
      </c>
      <c r="T137" s="40" t="str">
        <f t="shared" si="19"/>
        <v> </v>
      </c>
    </row>
    <row r="138" spans="1:20" s="15" customFormat="1" ht="25.5">
      <c r="A138" s="56" t="s">
        <v>1459</v>
      </c>
      <c r="B138" s="25" t="s">
        <v>157</v>
      </c>
      <c r="C138" s="25" t="s">
        <v>1993</v>
      </c>
      <c r="D138" s="21">
        <v>4</v>
      </c>
      <c r="E138" s="173" t="s">
        <v>1994</v>
      </c>
      <c r="F138" s="21"/>
      <c r="G138" s="21"/>
      <c r="H138" s="21"/>
      <c r="I138" s="69">
        <f t="shared" si="17"/>
        <v>0</v>
      </c>
      <c r="J138" s="21"/>
      <c r="K138" s="69">
        <f t="shared" si="18"/>
        <v>0</v>
      </c>
      <c r="L138" s="21"/>
      <c r="M138" s="21"/>
      <c r="N138" s="21"/>
      <c r="O138" s="21"/>
      <c r="P138" s="21"/>
      <c r="Q138" s="21"/>
      <c r="R138" s="71">
        <f t="shared" si="15"/>
        <v>0</v>
      </c>
      <c r="S138" s="72">
        <f t="shared" si="16"/>
        <v>0</v>
      </c>
      <c r="T138" s="40" t="str">
        <f t="shared" si="19"/>
        <v> </v>
      </c>
    </row>
    <row r="139" spans="1:20" s="15" customFormat="1" ht="25.5">
      <c r="A139" s="56" t="s">
        <v>1519</v>
      </c>
      <c r="B139" s="25" t="s">
        <v>157</v>
      </c>
      <c r="C139" s="25" t="s">
        <v>1993</v>
      </c>
      <c r="D139" s="21">
        <v>4</v>
      </c>
      <c r="E139" s="173" t="s">
        <v>1994</v>
      </c>
      <c r="F139" s="21">
        <v>0</v>
      </c>
      <c r="G139" s="21"/>
      <c r="H139" s="21"/>
      <c r="I139" s="69">
        <f t="shared" si="17"/>
        <v>0</v>
      </c>
      <c r="J139" s="21"/>
      <c r="K139" s="69">
        <f t="shared" si="18"/>
        <v>0</v>
      </c>
      <c r="L139" s="21"/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71">
        <f t="shared" si="15"/>
        <v>0</v>
      </c>
      <c r="S139" s="72">
        <f t="shared" si="16"/>
        <v>0</v>
      </c>
      <c r="T139" s="40" t="str">
        <f t="shared" si="19"/>
        <v> </v>
      </c>
    </row>
    <row r="140" spans="1:20" s="15" customFormat="1" ht="25.5">
      <c r="A140" s="56" t="s">
        <v>1458</v>
      </c>
      <c r="B140" s="25" t="s">
        <v>157</v>
      </c>
      <c r="C140" s="25" t="s">
        <v>1993</v>
      </c>
      <c r="D140" s="25">
        <v>5</v>
      </c>
      <c r="E140" s="173" t="s">
        <v>1995</v>
      </c>
      <c r="F140" s="21">
        <v>17</v>
      </c>
      <c r="G140" s="21"/>
      <c r="H140" s="21"/>
      <c r="I140" s="69">
        <f t="shared" si="17"/>
        <v>17</v>
      </c>
      <c r="J140" s="21"/>
      <c r="K140" s="69">
        <f t="shared" si="18"/>
        <v>17</v>
      </c>
      <c r="L140" s="21"/>
      <c r="M140" s="21">
        <v>6</v>
      </c>
      <c r="N140" s="21">
        <v>10</v>
      </c>
      <c r="O140" s="21">
        <v>1</v>
      </c>
      <c r="P140" s="21">
        <v>0</v>
      </c>
      <c r="Q140" s="21">
        <v>0</v>
      </c>
      <c r="R140" s="71">
        <f t="shared" si="15"/>
        <v>1</v>
      </c>
      <c r="S140" s="72">
        <f t="shared" si="16"/>
        <v>0.9411764705882353</v>
      </c>
      <c r="T140" s="40" t="str">
        <f t="shared" si="19"/>
        <v> </v>
      </c>
    </row>
    <row r="141" spans="1:20" s="15" customFormat="1" ht="25.5">
      <c r="A141" s="56" t="s">
        <v>1459</v>
      </c>
      <c r="B141" s="25" t="s">
        <v>157</v>
      </c>
      <c r="C141" s="25" t="s">
        <v>1993</v>
      </c>
      <c r="D141" s="21">
        <v>5</v>
      </c>
      <c r="E141" s="173" t="s">
        <v>1995</v>
      </c>
      <c r="F141" s="21"/>
      <c r="G141" s="21"/>
      <c r="H141" s="21"/>
      <c r="I141" s="69">
        <f t="shared" si="17"/>
        <v>0</v>
      </c>
      <c r="J141" s="21"/>
      <c r="K141" s="69">
        <f t="shared" si="18"/>
        <v>0</v>
      </c>
      <c r="L141" s="21"/>
      <c r="M141" s="21"/>
      <c r="N141" s="21"/>
      <c r="O141" s="21"/>
      <c r="P141" s="21"/>
      <c r="Q141" s="21"/>
      <c r="R141" s="71">
        <f t="shared" si="15"/>
        <v>0</v>
      </c>
      <c r="S141" s="72">
        <f t="shared" si="16"/>
        <v>0</v>
      </c>
      <c r="T141" s="40" t="str">
        <f t="shared" si="19"/>
        <v> </v>
      </c>
    </row>
    <row r="142" spans="1:20" s="15" customFormat="1" ht="25.5">
      <c r="A142" s="56" t="s">
        <v>1519</v>
      </c>
      <c r="B142" s="25" t="s">
        <v>157</v>
      </c>
      <c r="C142" s="25" t="s">
        <v>1993</v>
      </c>
      <c r="D142" s="21">
        <v>5</v>
      </c>
      <c r="E142" s="173" t="s">
        <v>1995</v>
      </c>
      <c r="F142" s="21">
        <v>0</v>
      </c>
      <c r="G142" s="21"/>
      <c r="H142" s="21"/>
      <c r="I142" s="69">
        <f t="shared" si="17"/>
        <v>0</v>
      </c>
      <c r="J142" s="21"/>
      <c r="K142" s="69">
        <f t="shared" si="18"/>
        <v>0</v>
      </c>
      <c r="L142" s="21"/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71">
        <f t="shared" si="15"/>
        <v>0</v>
      </c>
      <c r="S142" s="72">
        <f t="shared" si="16"/>
        <v>0</v>
      </c>
      <c r="T142" s="40" t="str">
        <f t="shared" si="19"/>
        <v> </v>
      </c>
    </row>
    <row r="143" spans="1:20" s="15" customFormat="1" ht="38.25">
      <c r="A143" s="56" t="s">
        <v>1458</v>
      </c>
      <c r="B143" s="25" t="s">
        <v>158</v>
      </c>
      <c r="C143" s="25" t="s">
        <v>1996</v>
      </c>
      <c r="D143" s="25">
        <v>1</v>
      </c>
      <c r="E143" s="173" t="s">
        <v>1998</v>
      </c>
      <c r="F143" s="21">
        <v>15</v>
      </c>
      <c r="G143" s="21">
        <v>1</v>
      </c>
      <c r="H143" s="21">
        <v>1</v>
      </c>
      <c r="I143" s="69">
        <f t="shared" si="17"/>
        <v>13</v>
      </c>
      <c r="J143" s="21"/>
      <c r="K143" s="69">
        <f t="shared" si="18"/>
        <v>13</v>
      </c>
      <c r="L143" s="21">
        <v>3</v>
      </c>
      <c r="M143" s="21">
        <v>5</v>
      </c>
      <c r="N143" s="21">
        <v>8</v>
      </c>
      <c r="O143" s="21">
        <v>0</v>
      </c>
      <c r="P143" s="21">
        <v>0</v>
      </c>
      <c r="Q143" s="21">
        <v>0</v>
      </c>
      <c r="R143" s="71">
        <f t="shared" si="15"/>
        <v>1</v>
      </c>
      <c r="S143" s="72">
        <f t="shared" si="16"/>
        <v>1</v>
      </c>
      <c r="T143" s="40" t="str">
        <f t="shared" si="19"/>
        <v> </v>
      </c>
    </row>
    <row r="144" spans="1:20" s="15" customFormat="1" ht="38.25">
      <c r="A144" s="56" t="s">
        <v>1459</v>
      </c>
      <c r="B144" s="25" t="s">
        <v>158</v>
      </c>
      <c r="C144" s="25" t="s">
        <v>1996</v>
      </c>
      <c r="D144" s="21">
        <v>1</v>
      </c>
      <c r="E144" s="173" t="s">
        <v>1998</v>
      </c>
      <c r="F144" s="21"/>
      <c r="G144" s="21"/>
      <c r="H144" s="21"/>
      <c r="I144" s="69">
        <f t="shared" si="17"/>
        <v>0</v>
      </c>
      <c r="J144" s="21"/>
      <c r="K144" s="69">
        <f t="shared" si="18"/>
        <v>0</v>
      </c>
      <c r="L144" s="21"/>
      <c r="M144" s="21"/>
      <c r="N144" s="21"/>
      <c r="O144" s="21"/>
      <c r="P144" s="21"/>
      <c r="Q144" s="21"/>
      <c r="R144" s="71">
        <f t="shared" si="15"/>
        <v>0</v>
      </c>
      <c r="S144" s="72">
        <f t="shared" si="16"/>
        <v>0</v>
      </c>
      <c r="T144" s="40" t="str">
        <f t="shared" si="19"/>
        <v> </v>
      </c>
    </row>
    <row r="145" spans="1:20" s="15" customFormat="1" ht="38.25">
      <c r="A145" s="56" t="s">
        <v>1519</v>
      </c>
      <c r="B145" s="25" t="s">
        <v>158</v>
      </c>
      <c r="C145" s="25" t="s">
        <v>1996</v>
      </c>
      <c r="D145" s="21">
        <v>1</v>
      </c>
      <c r="E145" s="173" t="s">
        <v>1998</v>
      </c>
      <c r="F145" s="21">
        <v>7</v>
      </c>
      <c r="G145" s="21">
        <v>1</v>
      </c>
      <c r="H145" s="21"/>
      <c r="I145" s="69">
        <f t="shared" si="17"/>
        <v>6</v>
      </c>
      <c r="J145" s="21"/>
      <c r="K145" s="69">
        <f t="shared" si="18"/>
        <v>6</v>
      </c>
      <c r="L145" s="21">
        <v>3</v>
      </c>
      <c r="M145" s="21">
        <v>0</v>
      </c>
      <c r="N145" s="21">
        <v>2</v>
      </c>
      <c r="O145" s="21">
        <v>2</v>
      </c>
      <c r="P145" s="21">
        <v>2</v>
      </c>
      <c r="Q145" s="21">
        <v>0</v>
      </c>
      <c r="R145" s="71">
        <f t="shared" si="15"/>
        <v>1</v>
      </c>
      <c r="S145" s="72">
        <f t="shared" si="16"/>
        <v>0.3333333333333333</v>
      </c>
      <c r="T145" s="40" t="str">
        <f t="shared" si="19"/>
        <v> </v>
      </c>
    </row>
    <row r="146" spans="1:20" s="15" customFormat="1" ht="38.25">
      <c r="A146" s="56" t="s">
        <v>1458</v>
      </c>
      <c r="B146" s="25" t="s">
        <v>158</v>
      </c>
      <c r="C146" s="25" t="s">
        <v>1996</v>
      </c>
      <c r="D146" s="25">
        <v>2</v>
      </c>
      <c r="E146" s="173" t="s">
        <v>1997</v>
      </c>
      <c r="F146" s="21">
        <v>16</v>
      </c>
      <c r="G146" s="21"/>
      <c r="H146" s="21"/>
      <c r="I146" s="69">
        <f t="shared" si="17"/>
        <v>16</v>
      </c>
      <c r="J146" s="21"/>
      <c r="K146" s="69">
        <f t="shared" si="18"/>
        <v>16</v>
      </c>
      <c r="L146" s="21">
        <v>1</v>
      </c>
      <c r="M146" s="21">
        <v>4</v>
      </c>
      <c r="N146" s="21">
        <v>10</v>
      </c>
      <c r="O146" s="21">
        <v>0</v>
      </c>
      <c r="P146" s="21">
        <v>0</v>
      </c>
      <c r="Q146" s="21">
        <v>2</v>
      </c>
      <c r="R146" s="71">
        <f t="shared" si="15"/>
        <v>0.875</v>
      </c>
      <c r="S146" s="72">
        <f t="shared" si="16"/>
        <v>0.875</v>
      </c>
      <c r="T146" s="40" t="str">
        <f t="shared" si="19"/>
        <v> </v>
      </c>
    </row>
    <row r="147" spans="1:20" s="15" customFormat="1" ht="38.25">
      <c r="A147" s="56" t="s">
        <v>1459</v>
      </c>
      <c r="B147" s="25" t="s">
        <v>158</v>
      </c>
      <c r="C147" s="25" t="s">
        <v>1996</v>
      </c>
      <c r="D147" s="21">
        <v>2</v>
      </c>
      <c r="E147" s="173" t="s">
        <v>1997</v>
      </c>
      <c r="F147" s="21"/>
      <c r="G147" s="21"/>
      <c r="H147" s="21"/>
      <c r="I147" s="69">
        <f t="shared" si="17"/>
        <v>0</v>
      </c>
      <c r="J147" s="21"/>
      <c r="K147" s="69">
        <f t="shared" si="18"/>
        <v>0</v>
      </c>
      <c r="L147" s="21"/>
      <c r="M147" s="21"/>
      <c r="N147" s="21"/>
      <c r="O147" s="21"/>
      <c r="P147" s="21"/>
      <c r="Q147" s="21"/>
      <c r="R147" s="71">
        <f t="shared" si="15"/>
        <v>0</v>
      </c>
      <c r="S147" s="72">
        <f t="shared" si="16"/>
        <v>0</v>
      </c>
      <c r="T147" s="40" t="str">
        <f t="shared" si="19"/>
        <v> </v>
      </c>
    </row>
    <row r="148" spans="1:20" s="15" customFormat="1" ht="38.25">
      <c r="A148" s="56" t="s">
        <v>1519</v>
      </c>
      <c r="B148" s="25" t="s">
        <v>158</v>
      </c>
      <c r="C148" s="25" t="s">
        <v>1996</v>
      </c>
      <c r="D148" s="21">
        <v>2</v>
      </c>
      <c r="E148" s="173" t="s">
        <v>1997</v>
      </c>
      <c r="F148" s="21">
        <v>3</v>
      </c>
      <c r="G148" s="21"/>
      <c r="H148" s="21"/>
      <c r="I148" s="69">
        <f t="shared" si="17"/>
        <v>3</v>
      </c>
      <c r="J148" s="21"/>
      <c r="K148" s="69">
        <f t="shared" si="18"/>
        <v>3</v>
      </c>
      <c r="L148" s="21">
        <v>1</v>
      </c>
      <c r="M148" s="21">
        <v>0</v>
      </c>
      <c r="N148" s="21">
        <v>2</v>
      </c>
      <c r="O148" s="21">
        <v>0</v>
      </c>
      <c r="P148" s="21">
        <v>0</v>
      </c>
      <c r="Q148" s="21">
        <v>1</v>
      </c>
      <c r="R148" s="71">
        <f t="shared" si="15"/>
        <v>0.6666666666666666</v>
      </c>
      <c r="S148" s="72">
        <f t="shared" si="16"/>
        <v>0.6666666666666666</v>
      </c>
      <c r="T148" s="40" t="str">
        <f t="shared" si="19"/>
        <v> </v>
      </c>
    </row>
    <row r="149" spans="1:20" s="15" customFormat="1" ht="38.25">
      <c r="A149" s="56" t="s">
        <v>1458</v>
      </c>
      <c r="B149" s="25" t="s">
        <v>158</v>
      </c>
      <c r="C149" s="25" t="s">
        <v>1996</v>
      </c>
      <c r="D149" s="25">
        <v>3</v>
      </c>
      <c r="E149" s="173" t="s">
        <v>1999</v>
      </c>
      <c r="F149" s="21">
        <v>17</v>
      </c>
      <c r="G149" s="21">
        <v>2</v>
      </c>
      <c r="H149" s="21"/>
      <c r="I149" s="69">
        <f t="shared" si="17"/>
        <v>15</v>
      </c>
      <c r="J149" s="21">
        <v>1</v>
      </c>
      <c r="K149" s="69">
        <f t="shared" si="18"/>
        <v>14</v>
      </c>
      <c r="L149" s="21">
        <v>1</v>
      </c>
      <c r="M149" s="21">
        <v>4</v>
      </c>
      <c r="N149" s="21">
        <v>9</v>
      </c>
      <c r="O149" s="21">
        <v>0</v>
      </c>
      <c r="P149" s="21">
        <v>1</v>
      </c>
      <c r="Q149" s="21">
        <v>0</v>
      </c>
      <c r="R149" s="71">
        <f>IF(AND(SUM(M149:P149)=0,K149=0),0,SUM(M149:P149)/K149)</f>
        <v>1</v>
      </c>
      <c r="S149" s="72">
        <f>IF(AND(SUM(M149:N149)=0,K149=0),0,SUM(M149:N149)/K149)</f>
        <v>0.9285714285714286</v>
      </c>
      <c r="T149" s="40" t="str">
        <f t="shared" si="19"/>
        <v> </v>
      </c>
    </row>
    <row r="150" spans="1:20" s="15" customFormat="1" ht="38.25">
      <c r="A150" s="56" t="s">
        <v>1459</v>
      </c>
      <c r="B150" s="25" t="s">
        <v>158</v>
      </c>
      <c r="C150" s="25" t="s">
        <v>1996</v>
      </c>
      <c r="D150" s="25">
        <v>3</v>
      </c>
      <c r="E150" s="173" t="s">
        <v>1999</v>
      </c>
      <c r="F150" s="21"/>
      <c r="G150" s="21"/>
      <c r="H150" s="21"/>
      <c r="I150" s="69">
        <f t="shared" si="17"/>
        <v>0</v>
      </c>
      <c r="J150" s="21"/>
      <c r="K150" s="69">
        <f t="shared" si="18"/>
        <v>0</v>
      </c>
      <c r="L150" s="21"/>
      <c r="M150" s="21"/>
      <c r="N150" s="21"/>
      <c r="O150" s="21"/>
      <c r="P150" s="21"/>
      <c r="Q150" s="21"/>
      <c r="R150" s="71">
        <f aca="true" t="shared" si="20" ref="R150:R173">IF(AND(SUM(M150:P150)=0,K150=0),0,SUM(M150:P150)/K150)</f>
        <v>0</v>
      </c>
      <c r="S150" s="72">
        <f aca="true" t="shared" si="21" ref="S150:S173">IF(AND(SUM(M150:N150)=0,K150=0),0,SUM(M150:N150)/K150)</f>
        <v>0</v>
      </c>
      <c r="T150" s="40" t="str">
        <f t="shared" si="19"/>
        <v> </v>
      </c>
    </row>
    <row r="151" spans="1:20" s="15" customFormat="1" ht="38.25">
      <c r="A151" s="56" t="s">
        <v>1519</v>
      </c>
      <c r="B151" s="25" t="s">
        <v>158</v>
      </c>
      <c r="C151" s="25" t="s">
        <v>1996</v>
      </c>
      <c r="D151" s="21">
        <v>3</v>
      </c>
      <c r="E151" s="173" t="s">
        <v>1999</v>
      </c>
      <c r="F151" s="21">
        <v>0</v>
      </c>
      <c r="G151" s="21"/>
      <c r="H151" s="21"/>
      <c r="I151" s="69">
        <f t="shared" si="17"/>
        <v>0</v>
      </c>
      <c r="J151" s="21"/>
      <c r="K151" s="69">
        <f t="shared" si="18"/>
        <v>0</v>
      </c>
      <c r="L151" s="21"/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71">
        <f t="shared" si="20"/>
        <v>0</v>
      </c>
      <c r="S151" s="72">
        <f t="shared" si="21"/>
        <v>0</v>
      </c>
      <c r="T151" s="40" t="str">
        <f t="shared" si="19"/>
        <v> </v>
      </c>
    </row>
    <row r="152" spans="1:20" s="15" customFormat="1" ht="25.5">
      <c r="A152" s="56" t="s">
        <v>1458</v>
      </c>
      <c r="B152" s="25" t="s">
        <v>159</v>
      </c>
      <c r="C152" s="25" t="s">
        <v>2000</v>
      </c>
      <c r="D152" s="25">
        <v>4</v>
      </c>
      <c r="E152" s="173" t="s">
        <v>2001</v>
      </c>
      <c r="F152" s="21">
        <v>16</v>
      </c>
      <c r="G152" s="21"/>
      <c r="H152" s="21"/>
      <c r="I152" s="69">
        <f t="shared" si="17"/>
        <v>16</v>
      </c>
      <c r="J152" s="21"/>
      <c r="K152" s="69">
        <f t="shared" si="18"/>
        <v>16</v>
      </c>
      <c r="L152" s="21"/>
      <c r="M152" s="21">
        <v>3</v>
      </c>
      <c r="N152" s="21">
        <v>9</v>
      </c>
      <c r="O152" s="21">
        <v>0</v>
      </c>
      <c r="P152" s="21">
        <v>3</v>
      </c>
      <c r="Q152" s="21">
        <v>1</v>
      </c>
      <c r="R152" s="71">
        <f t="shared" si="20"/>
        <v>0.9375</v>
      </c>
      <c r="S152" s="72">
        <f t="shared" si="21"/>
        <v>0.75</v>
      </c>
      <c r="T152" s="40" t="str">
        <f t="shared" si="19"/>
        <v> </v>
      </c>
    </row>
    <row r="153" spans="1:20" s="15" customFormat="1" ht="25.5">
      <c r="A153" s="56" t="s">
        <v>1459</v>
      </c>
      <c r="B153" s="25" t="s">
        <v>159</v>
      </c>
      <c r="C153" s="25" t="s">
        <v>2000</v>
      </c>
      <c r="D153" s="21">
        <v>4</v>
      </c>
      <c r="E153" s="173" t="s">
        <v>2001</v>
      </c>
      <c r="F153" s="21"/>
      <c r="G153" s="21"/>
      <c r="H153" s="21"/>
      <c r="I153" s="69">
        <f t="shared" si="17"/>
        <v>0</v>
      </c>
      <c r="J153" s="21"/>
      <c r="K153" s="69">
        <f t="shared" si="18"/>
        <v>0</v>
      </c>
      <c r="L153" s="21"/>
      <c r="M153" s="21"/>
      <c r="N153" s="21"/>
      <c r="O153" s="21"/>
      <c r="P153" s="21"/>
      <c r="Q153" s="21"/>
      <c r="R153" s="71">
        <f t="shared" si="20"/>
        <v>0</v>
      </c>
      <c r="S153" s="72">
        <f t="shared" si="21"/>
        <v>0</v>
      </c>
      <c r="T153" s="40" t="str">
        <f t="shared" si="19"/>
        <v> </v>
      </c>
    </row>
    <row r="154" spans="1:20" s="15" customFormat="1" ht="25.5">
      <c r="A154" s="56" t="s">
        <v>1519</v>
      </c>
      <c r="B154" s="25" t="s">
        <v>159</v>
      </c>
      <c r="C154" s="25" t="s">
        <v>2000</v>
      </c>
      <c r="D154" s="21">
        <v>4</v>
      </c>
      <c r="E154" s="173" t="s">
        <v>2001</v>
      </c>
      <c r="F154" s="21">
        <v>1</v>
      </c>
      <c r="G154" s="21">
        <v>1</v>
      </c>
      <c r="H154" s="21"/>
      <c r="I154" s="69">
        <f t="shared" si="17"/>
        <v>0</v>
      </c>
      <c r="J154" s="21"/>
      <c r="K154" s="69">
        <f t="shared" si="18"/>
        <v>0</v>
      </c>
      <c r="L154" s="21"/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71">
        <f t="shared" si="20"/>
        <v>0</v>
      </c>
      <c r="S154" s="72">
        <f t="shared" si="21"/>
        <v>0</v>
      </c>
      <c r="T154" s="40" t="str">
        <f t="shared" si="19"/>
        <v> </v>
      </c>
    </row>
    <row r="155" spans="1:20" s="15" customFormat="1" ht="25.5">
      <c r="A155" s="56" t="s">
        <v>1458</v>
      </c>
      <c r="B155" s="25" t="s">
        <v>159</v>
      </c>
      <c r="C155" s="25" t="s">
        <v>2000</v>
      </c>
      <c r="D155" s="25">
        <v>5</v>
      </c>
      <c r="E155" s="173" t="s">
        <v>2002</v>
      </c>
      <c r="F155" s="21"/>
      <c r="G155" s="21"/>
      <c r="H155" s="21"/>
      <c r="I155" s="69">
        <f t="shared" si="17"/>
        <v>0</v>
      </c>
      <c r="J155" s="21"/>
      <c r="K155" s="69">
        <f t="shared" si="18"/>
        <v>0</v>
      </c>
      <c r="L155" s="21"/>
      <c r="M155" s="21"/>
      <c r="N155" s="21"/>
      <c r="O155" s="21"/>
      <c r="P155" s="21"/>
      <c r="Q155" s="21"/>
      <c r="R155" s="71">
        <f t="shared" si="20"/>
        <v>0</v>
      </c>
      <c r="S155" s="72">
        <f t="shared" si="21"/>
        <v>0</v>
      </c>
      <c r="T155" s="40" t="str">
        <f t="shared" si="19"/>
        <v> </v>
      </c>
    </row>
    <row r="156" spans="1:20" s="15" customFormat="1" ht="25.5">
      <c r="A156" s="56" t="s">
        <v>1459</v>
      </c>
      <c r="B156" s="25" t="s">
        <v>159</v>
      </c>
      <c r="C156" s="25" t="s">
        <v>2000</v>
      </c>
      <c r="D156" s="21">
        <v>5</v>
      </c>
      <c r="E156" s="173" t="s">
        <v>2002</v>
      </c>
      <c r="F156" s="21"/>
      <c r="G156" s="21"/>
      <c r="H156" s="21"/>
      <c r="I156" s="69">
        <f t="shared" si="17"/>
        <v>0</v>
      </c>
      <c r="J156" s="21"/>
      <c r="K156" s="69">
        <f t="shared" si="18"/>
        <v>0</v>
      </c>
      <c r="L156" s="21"/>
      <c r="M156" s="21"/>
      <c r="N156" s="21"/>
      <c r="O156" s="21"/>
      <c r="P156" s="21"/>
      <c r="Q156" s="21"/>
      <c r="R156" s="71">
        <f t="shared" si="20"/>
        <v>0</v>
      </c>
      <c r="S156" s="72">
        <f t="shared" si="21"/>
        <v>0</v>
      </c>
      <c r="T156" s="40" t="str">
        <f t="shared" si="19"/>
        <v> </v>
      </c>
    </row>
    <row r="157" spans="1:20" s="15" customFormat="1" ht="25.5">
      <c r="A157" s="56" t="s">
        <v>1519</v>
      </c>
      <c r="B157" s="25" t="s">
        <v>159</v>
      </c>
      <c r="C157" s="25" t="s">
        <v>2000</v>
      </c>
      <c r="D157" s="21">
        <v>5</v>
      </c>
      <c r="E157" s="173" t="s">
        <v>2002</v>
      </c>
      <c r="F157" s="21"/>
      <c r="G157" s="21"/>
      <c r="H157" s="21"/>
      <c r="I157" s="69">
        <f t="shared" si="17"/>
        <v>0</v>
      </c>
      <c r="J157" s="21"/>
      <c r="K157" s="69">
        <f t="shared" si="18"/>
        <v>0</v>
      </c>
      <c r="L157" s="21"/>
      <c r="M157" s="21"/>
      <c r="N157" s="21"/>
      <c r="O157" s="21"/>
      <c r="P157" s="21"/>
      <c r="Q157" s="21"/>
      <c r="R157" s="71">
        <f t="shared" si="20"/>
        <v>0</v>
      </c>
      <c r="S157" s="72">
        <f t="shared" si="21"/>
        <v>0</v>
      </c>
      <c r="T157" s="40" t="str">
        <f t="shared" si="19"/>
        <v> </v>
      </c>
    </row>
    <row r="158" spans="1:20" s="15" customFormat="1" ht="38.25">
      <c r="A158" s="56" t="s">
        <v>1458</v>
      </c>
      <c r="B158" s="171" t="s">
        <v>2003</v>
      </c>
      <c r="C158" s="171" t="s">
        <v>2004</v>
      </c>
      <c r="D158" s="171">
        <v>1</v>
      </c>
      <c r="E158" s="172" t="s">
        <v>2005</v>
      </c>
      <c r="F158" s="21">
        <v>5</v>
      </c>
      <c r="G158" s="21">
        <v>1</v>
      </c>
      <c r="H158" s="21"/>
      <c r="I158" s="69">
        <f t="shared" si="17"/>
        <v>4</v>
      </c>
      <c r="J158" s="21"/>
      <c r="K158" s="69">
        <f t="shared" si="18"/>
        <v>4</v>
      </c>
      <c r="L158" s="21"/>
      <c r="M158" s="21">
        <v>4</v>
      </c>
      <c r="N158" s="21">
        <v>0</v>
      </c>
      <c r="O158" s="21">
        <v>0</v>
      </c>
      <c r="P158" s="21">
        <v>0</v>
      </c>
      <c r="Q158" s="21">
        <v>0</v>
      </c>
      <c r="R158" s="71">
        <f t="shared" si="20"/>
        <v>1</v>
      </c>
      <c r="S158" s="72">
        <f t="shared" si="21"/>
        <v>1</v>
      </c>
      <c r="T158" s="40" t="str">
        <f t="shared" si="19"/>
        <v> </v>
      </c>
    </row>
    <row r="159" spans="1:20" s="15" customFormat="1" ht="38.25">
      <c r="A159" s="56" t="s">
        <v>1459</v>
      </c>
      <c r="B159" s="171" t="s">
        <v>2003</v>
      </c>
      <c r="C159" s="171" t="s">
        <v>2004</v>
      </c>
      <c r="D159" s="171">
        <v>1</v>
      </c>
      <c r="E159" s="172" t="s">
        <v>2005</v>
      </c>
      <c r="F159" s="21"/>
      <c r="G159" s="21"/>
      <c r="H159" s="21"/>
      <c r="I159" s="69">
        <f t="shared" si="17"/>
        <v>0</v>
      </c>
      <c r="J159" s="21"/>
      <c r="K159" s="69">
        <f t="shared" si="18"/>
        <v>0</v>
      </c>
      <c r="L159" s="21"/>
      <c r="M159" s="21"/>
      <c r="N159" s="21"/>
      <c r="O159" s="21"/>
      <c r="P159" s="21"/>
      <c r="Q159" s="21"/>
      <c r="R159" s="71">
        <f t="shared" si="20"/>
        <v>0</v>
      </c>
      <c r="S159" s="72">
        <f t="shared" si="21"/>
        <v>0</v>
      </c>
      <c r="T159" s="40" t="str">
        <f t="shared" si="19"/>
        <v> </v>
      </c>
    </row>
    <row r="160" spans="1:20" s="15" customFormat="1" ht="38.25">
      <c r="A160" s="56" t="s">
        <v>1519</v>
      </c>
      <c r="B160" s="171" t="s">
        <v>2003</v>
      </c>
      <c r="C160" s="171" t="s">
        <v>2004</v>
      </c>
      <c r="D160" s="21">
        <v>1</v>
      </c>
      <c r="E160" s="172" t="s">
        <v>2005</v>
      </c>
      <c r="F160" s="21">
        <v>0</v>
      </c>
      <c r="G160" s="21"/>
      <c r="H160" s="21"/>
      <c r="I160" s="69">
        <f t="shared" si="17"/>
        <v>0</v>
      </c>
      <c r="J160" s="21"/>
      <c r="K160" s="69">
        <f t="shared" si="18"/>
        <v>0</v>
      </c>
      <c r="L160" s="21"/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71">
        <f t="shared" si="20"/>
        <v>0</v>
      </c>
      <c r="S160" s="72">
        <f t="shared" si="21"/>
        <v>0</v>
      </c>
      <c r="T160" s="40" t="str">
        <f t="shared" si="19"/>
        <v> </v>
      </c>
    </row>
    <row r="161" spans="1:20" s="15" customFormat="1" ht="12.75">
      <c r="A161" s="56" t="s">
        <v>1458</v>
      </c>
      <c r="B161" s="21"/>
      <c r="C161" s="21"/>
      <c r="D161" s="21"/>
      <c r="E161" s="22"/>
      <c r="F161" s="21"/>
      <c r="G161" s="21"/>
      <c r="H161" s="21"/>
      <c r="I161" s="69">
        <f t="shared" si="17"/>
        <v>0</v>
      </c>
      <c r="J161" s="21"/>
      <c r="K161" s="69">
        <f t="shared" si="18"/>
        <v>0</v>
      </c>
      <c r="L161" s="21"/>
      <c r="M161" s="21"/>
      <c r="N161" s="21"/>
      <c r="O161" s="21"/>
      <c r="P161" s="21"/>
      <c r="Q161" s="21"/>
      <c r="R161" s="71">
        <f t="shared" si="20"/>
        <v>0</v>
      </c>
      <c r="S161" s="72">
        <f t="shared" si="21"/>
        <v>0</v>
      </c>
      <c r="T161" s="40" t="str">
        <f t="shared" si="19"/>
        <v> </v>
      </c>
    </row>
    <row r="162" spans="1:20" s="15" customFormat="1" ht="12.75">
      <c r="A162" s="56" t="s">
        <v>1459</v>
      </c>
      <c r="B162" s="21"/>
      <c r="C162" s="21"/>
      <c r="D162" s="21"/>
      <c r="E162" s="22"/>
      <c r="F162" s="21"/>
      <c r="G162" s="21"/>
      <c r="H162" s="21"/>
      <c r="I162" s="69">
        <f t="shared" si="17"/>
        <v>0</v>
      </c>
      <c r="J162" s="21"/>
      <c r="K162" s="69">
        <f t="shared" si="18"/>
        <v>0</v>
      </c>
      <c r="L162" s="21"/>
      <c r="M162" s="21"/>
      <c r="N162" s="21"/>
      <c r="O162" s="21"/>
      <c r="P162" s="21"/>
      <c r="Q162" s="21"/>
      <c r="R162" s="71">
        <f t="shared" si="20"/>
        <v>0</v>
      </c>
      <c r="S162" s="72">
        <f t="shared" si="21"/>
        <v>0</v>
      </c>
      <c r="T162" s="40" t="str">
        <f t="shared" si="19"/>
        <v> </v>
      </c>
    </row>
    <row r="163" spans="1:20" s="15" customFormat="1" ht="12.75">
      <c r="A163" s="56" t="s">
        <v>1519</v>
      </c>
      <c r="B163" s="21"/>
      <c r="C163" s="21"/>
      <c r="D163" s="21"/>
      <c r="E163" s="22"/>
      <c r="F163" s="21"/>
      <c r="G163" s="21"/>
      <c r="H163" s="21"/>
      <c r="I163" s="69">
        <f t="shared" si="17"/>
        <v>0</v>
      </c>
      <c r="J163" s="21"/>
      <c r="K163" s="69">
        <f t="shared" si="18"/>
        <v>0</v>
      </c>
      <c r="L163" s="21"/>
      <c r="M163" s="21"/>
      <c r="N163" s="21"/>
      <c r="O163" s="21"/>
      <c r="P163" s="21"/>
      <c r="Q163" s="21"/>
      <c r="R163" s="71">
        <f t="shared" si="20"/>
        <v>0</v>
      </c>
      <c r="S163" s="72">
        <f t="shared" si="21"/>
        <v>0</v>
      </c>
      <c r="T163" s="40" t="str">
        <f t="shared" si="19"/>
        <v> </v>
      </c>
    </row>
    <row r="164" spans="1:20" s="15" customFormat="1" ht="12.75">
      <c r="A164" s="56" t="s">
        <v>1458</v>
      </c>
      <c r="B164" s="21"/>
      <c r="C164" s="21"/>
      <c r="D164" s="21"/>
      <c r="E164" s="22"/>
      <c r="F164" s="21"/>
      <c r="G164" s="21"/>
      <c r="H164" s="21"/>
      <c r="I164" s="69">
        <f t="shared" si="17"/>
        <v>0</v>
      </c>
      <c r="J164" s="21"/>
      <c r="K164" s="69">
        <f t="shared" si="18"/>
        <v>0</v>
      </c>
      <c r="L164" s="21"/>
      <c r="M164" s="21"/>
      <c r="N164" s="21"/>
      <c r="O164" s="21"/>
      <c r="P164" s="21"/>
      <c r="Q164" s="21"/>
      <c r="R164" s="71">
        <f t="shared" si="20"/>
        <v>0</v>
      </c>
      <c r="S164" s="72">
        <f t="shared" si="21"/>
        <v>0</v>
      </c>
      <c r="T164" s="40" t="str">
        <f t="shared" si="19"/>
        <v> </v>
      </c>
    </row>
    <row r="165" spans="1:20" s="15" customFormat="1" ht="12.75">
      <c r="A165" s="56" t="s">
        <v>1459</v>
      </c>
      <c r="B165" s="21"/>
      <c r="C165" s="21"/>
      <c r="D165" s="21"/>
      <c r="E165" s="22"/>
      <c r="F165" s="21"/>
      <c r="G165" s="21"/>
      <c r="H165" s="21"/>
      <c r="I165" s="69">
        <f t="shared" si="17"/>
        <v>0</v>
      </c>
      <c r="J165" s="21"/>
      <c r="K165" s="69">
        <f t="shared" si="18"/>
        <v>0</v>
      </c>
      <c r="L165" s="21"/>
      <c r="M165" s="21"/>
      <c r="N165" s="21"/>
      <c r="O165" s="21"/>
      <c r="P165" s="21"/>
      <c r="Q165" s="21"/>
      <c r="R165" s="71">
        <f t="shared" si="20"/>
        <v>0</v>
      </c>
      <c r="S165" s="72">
        <f t="shared" si="21"/>
        <v>0</v>
      </c>
      <c r="T165" s="40" t="str">
        <f t="shared" si="19"/>
        <v> </v>
      </c>
    </row>
    <row r="166" spans="1:20" s="15" customFormat="1" ht="12.75">
      <c r="A166" s="56" t="s">
        <v>1519</v>
      </c>
      <c r="B166" s="21"/>
      <c r="C166" s="21"/>
      <c r="D166" s="21"/>
      <c r="E166" s="22"/>
      <c r="F166" s="21"/>
      <c r="G166" s="21"/>
      <c r="H166" s="21"/>
      <c r="I166" s="69">
        <f t="shared" si="17"/>
        <v>0</v>
      </c>
      <c r="J166" s="21"/>
      <c r="K166" s="69">
        <f t="shared" si="18"/>
        <v>0</v>
      </c>
      <c r="L166" s="21"/>
      <c r="M166" s="21"/>
      <c r="N166" s="21"/>
      <c r="O166" s="21"/>
      <c r="P166" s="21"/>
      <c r="Q166" s="21"/>
      <c r="R166" s="71">
        <f t="shared" si="20"/>
        <v>0</v>
      </c>
      <c r="S166" s="72">
        <f t="shared" si="21"/>
        <v>0</v>
      </c>
      <c r="T166" s="40" t="str">
        <f t="shared" si="19"/>
        <v> </v>
      </c>
    </row>
    <row r="167" spans="1:20" s="15" customFormat="1" ht="12.75">
      <c r="A167" s="56" t="s">
        <v>1458</v>
      </c>
      <c r="B167" s="21"/>
      <c r="C167" s="21"/>
      <c r="D167" s="21"/>
      <c r="E167" s="22"/>
      <c r="F167" s="21"/>
      <c r="G167" s="21"/>
      <c r="H167" s="21"/>
      <c r="I167" s="69">
        <f t="shared" si="17"/>
        <v>0</v>
      </c>
      <c r="J167" s="21"/>
      <c r="K167" s="69">
        <f t="shared" si="18"/>
        <v>0</v>
      </c>
      <c r="L167" s="21"/>
      <c r="M167" s="21"/>
      <c r="N167" s="21"/>
      <c r="O167" s="21"/>
      <c r="P167" s="21"/>
      <c r="Q167" s="21"/>
      <c r="R167" s="71">
        <f t="shared" si="20"/>
        <v>0</v>
      </c>
      <c r="S167" s="72">
        <f t="shared" si="21"/>
        <v>0</v>
      </c>
      <c r="T167" s="40" t="str">
        <f t="shared" si="19"/>
        <v> </v>
      </c>
    </row>
    <row r="168" spans="1:20" s="15" customFormat="1" ht="12.75">
      <c r="A168" s="56" t="s">
        <v>1459</v>
      </c>
      <c r="B168" s="21"/>
      <c r="C168" s="21"/>
      <c r="D168" s="21"/>
      <c r="E168" s="22"/>
      <c r="F168" s="21"/>
      <c r="G168" s="21"/>
      <c r="H168" s="21"/>
      <c r="I168" s="69">
        <f t="shared" si="17"/>
        <v>0</v>
      </c>
      <c r="J168" s="21"/>
      <c r="K168" s="69">
        <f t="shared" si="18"/>
        <v>0</v>
      </c>
      <c r="L168" s="21"/>
      <c r="M168" s="21"/>
      <c r="N168" s="21"/>
      <c r="O168" s="21"/>
      <c r="P168" s="21"/>
      <c r="Q168" s="21"/>
      <c r="R168" s="71">
        <f t="shared" si="20"/>
        <v>0</v>
      </c>
      <c r="S168" s="72">
        <f t="shared" si="21"/>
        <v>0</v>
      </c>
      <c r="T168" s="40" t="str">
        <f t="shared" si="19"/>
        <v> </v>
      </c>
    </row>
    <row r="169" spans="1:20" s="15" customFormat="1" ht="12.75">
      <c r="A169" s="56" t="s">
        <v>1519</v>
      </c>
      <c r="B169" s="21"/>
      <c r="C169" s="21"/>
      <c r="D169" s="21"/>
      <c r="E169" s="22"/>
      <c r="F169" s="21"/>
      <c r="G169" s="21"/>
      <c r="H169" s="21"/>
      <c r="I169" s="69">
        <f t="shared" si="17"/>
        <v>0</v>
      </c>
      <c r="J169" s="21"/>
      <c r="K169" s="69">
        <f t="shared" si="18"/>
        <v>0</v>
      </c>
      <c r="L169" s="21"/>
      <c r="M169" s="21"/>
      <c r="N169" s="21"/>
      <c r="O169" s="21"/>
      <c r="P169" s="21"/>
      <c r="Q169" s="21"/>
      <c r="R169" s="71">
        <f t="shared" si="20"/>
        <v>0</v>
      </c>
      <c r="S169" s="72">
        <f t="shared" si="21"/>
        <v>0</v>
      </c>
      <c r="T169" s="40" t="str">
        <f t="shared" si="19"/>
        <v> </v>
      </c>
    </row>
    <row r="170" spans="1:20" s="15" customFormat="1" ht="12.75">
      <c r="A170" s="56" t="s">
        <v>1458</v>
      </c>
      <c r="B170" s="21"/>
      <c r="C170" s="21"/>
      <c r="D170" s="21"/>
      <c r="E170" s="22"/>
      <c r="F170" s="21"/>
      <c r="G170" s="21"/>
      <c r="H170" s="21"/>
      <c r="I170" s="69">
        <f t="shared" si="17"/>
        <v>0</v>
      </c>
      <c r="J170" s="21"/>
      <c r="K170" s="69">
        <f t="shared" si="18"/>
        <v>0</v>
      </c>
      <c r="L170" s="21"/>
      <c r="M170" s="21"/>
      <c r="N170" s="21"/>
      <c r="O170" s="21"/>
      <c r="P170" s="21"/>
      <c r="Q170" s="21"/>
      <c r="R170" s="71">
        <f t="shared" si="20"/>
        <v>0</v>
      </c>
      <c r="S170" s="72">
        <f t="shared" si="21"/>
        <v>0</v>
      </c>
      <c r="T170" s="40" t="str">
        <f t="shared" si="19"/>
        <v> </v>
      </c>
    </row>
    <row r="171" spans="1:20" s="15" customFormat="1" ht="12.75">
      <c r="A171" s="56" t="s">
        <v>1459</v>
      </c>
      <c r="B171" s="21"/>
      <c r="C171" s="21"/>
      <c r="D171" s="21"/>
      <c r="E171" s="22"/>
      <c r="F171" s="21"/>
      <c r="G171" s="21"/>
      <c r="H171" s="21"/>
      <c r="I171" s="69">
        <f t="shared" si="17"/>
        <v>0</v>
      </c>
      <c r="J171" s="21"/>
      <c r="K171" s="69">
        <f t="shared" si="18"/>
        <v>0</v>
      </c>
      <c r="L171" s="21"/>
      <c r="M171" s="21"/>
      <c r="N171" s="21"/>
      <c r="O171" s="21"/>
      <c r="P171" s="21"/>
      <c r="Q171" s="21"/>
      <c r="R171" s="71">
        <f t="shared" si="20"/>
        <v>0</v>
      </c>
      <c r="S171" s="72">
        <f t="shared" si="21"/>
        <v>0</v>
      </c>
      <c r="T171" s="40" t="str">
        <f t="shared" si="19"/>
        <v> </v>
      </c>
    </row>
    <row r="172" spans="1:20" s="15" customFormat="1" ht="12.75">
      <c r="A172" s="56" t="s">
        <v>1519</v>
      </c>
      <c r="B172" s="21"/>
      <c r="C172" s="21"/>
      <c r="D172" s="21"/>
      <c r="E172" s="22"/>
      <c r="F172" s="21"/>
      <c r="G172" s="21"/>
      <c r="H172" s="21"/>
      <c r="I172" s="69">
        <f t="shared" si="17"/>
        <v>0</v>
      </c>
      <c r="J172" s="21"/>
      <c r="K172" s="69">
        <f t="shared" si="18"/>
        <v>0</v>
      </c>
      <c r="L172" s="21"/>
      <c r="M172" s="21"/>
      <c r="N172" s="21"/>
      <c r="O172" s="21"/>
      <c r="P172" s="21"/>
      <c r="Q172" s="21"/>
      <c r="R172" s="71">
        <f t="shared" si="20"/>
        <v>0</v>
      </c>
      <c r="S172" s="72">
        <f t="shared" si="21"/>
        <v>0</v>
      </c>
      <c r="T172" s="40" t="str">
        <f t="shared" si="19"/>
        <v> </v>
      </c>
    </row>
    <row r="173" spans="1:20" s="15" customFormat="1" ht="12.75">
      <c r="A173" s="56" t="s">
        <v>1458</v>
      </c>
      <c r="B173" s="21"/>
      <c r="C173" s="21"/>
      <c r="D173" s="21"/>
      <c r="E173" s="22"/>
      <c r="F173" s="21"/>
      <c r="G173" s="21"/>
      <c r="H173" s="21"/>
      <c r="I173" s="69">
        <f t="shared" si="17"/>
        <v>0</v>
      </c>
      <c r="J173" s="21"/>
      <c r="K173" s="69">
        <f t="shared" si="18"/>
        <v>0</v>
      </c>
      <c r="L173" s="21"/>
      <c r="M173" s="21"/>
      <c r="N173" s="21"/>
      <c r="O173" s="21"/>
      <c r="P173" s="21"/>
      <c r="Q173" s="21"/>
      <c r="R173" s="71">
        <f t="shared" si="20"/>
        <v>0</v>
      </c>
      <c r="S173" s="72">
        <f t="shared" si="21"/>
        <v>0</v>
      </c>
      <c r="T173" s="40" t="str">
        <f t="shared" si="19"/>
        <v> </v>
      </c>
    </row>
    <row r="174" spans="1:20" s="15" customFormat="1" ht="12.75">
      <c r="A174" s="56" t="s">
        <v>1459</v>
      </c>
      <c r="B174" s="21"/>
      <c r="C174" s="21"/>
      <c r="D174" s="21"/>
      <c r="E174" s="22"/>
      <c r="F174" s="21"/>
      <c r="G174" s="21"/>
      <c r="H174" s="21"/>
      <c r="I174" s="69">
        <f t="shared" si="17"/>
        <v>0</v>
      </c>
      <c r="J174" s="21"/>
      <c r="K174" s="69">
        <f t="shared" si="18"/>
        <v>0</v>
      </c>
      <c r="L174" s="21"/>
      <c r="M174" s="21"/>
      <c r="N174" s="21"/>
      <c r="O174" s="21"/>
      <c r="P174" s="21"/>
      <c r="Q174" s="21"/>
      <c r="R174" s="71">
        <f>IF(AND(SUM(M174:P174)=0,K174=0),0,SUM(M174:P174)/K174)</f>
        <v>0</v>
      </c>
      <c r="S174" s="72">
        <f>IF(AND(SUM(M174:N174)=0,K174=0),0,SUM(M174:N174)/K174)</f>
        <v>0</v>
      </c>
      <c r="T174" s="40" t="str">
        <f t="shared" si="19"/>
        <v> </v>
      </c>
    </row>
    <row r="175" spans="1:20" s="15" customFormat="1" ht="12.75">
      <c r="A175" s="56" t="s">
        <v>1519</v>
      </c>
      <c r="B175" s="21"/>
      <c r="C175" s="21"/>
      <c r="D175" s="21"/>
      <c r="E175" s="22"/>
      <c r="F175" s="21"/>
      <c r="G175" s="21"/>
      <c r="H175" s="21"/>
      <c r="I175" s="69">
        <f t="shared" si="17"/>
        <v>0</v>
      </c>
      <c r="J175" s="21"/>
      <c r="K175" s="69">
        <f t="shared" si="18"/>
        <v>0</v>
      </c>
      <c r="L175" s="21"/>
      <c r="M175" s="21"/>
      <c r="N175" s="21"/>
      <c r="O175" s="21"/>
      <c r="P175" s="21"/>
      <c r="Q175" s="21"/>
      <c r="R175" s="71">
        <f aca="true" t="shared" si="22" ref="R175:R200">IF(AND(SUM(M175:P175)=0,K175=0),0,SUM(M175:P175)/K175)</f>
        <v>0</v>
      </c>
      <c r="S175" s="72">
        <f aca="true" t="shared" si="23" ref="S175:S200">IF(AND(SUM(M175:N175)=0,K175=0),0,SUM(M175:N175)/K175)</f>
        <v>0</v>
      </c>
      <c r="T175" s="40" t="str">
        <f t="shared" si="19"/>
        <v> </v>
      </c>
    </row>
    <row r="176" spans="1:20" s="15" customFormat="1" ht="12.75">
      <c r="A176" s="56" t="s">
        <v>1458</v>
      </c>
      <c r="B176" s="21"/>
      <c r="C176" s="21"/>
      <c r="D176" s="21"/>
      <c r="E176" s="22"/>
      <c r="F176" s="21"/>
      <c r="G176" s="21"/>
      <c r="H176" s="21"/>
      <c r="I176" s="69">
        <f t="shared" si="17"/>
        <v>0</v>
      </c>
      <c r="J176" s="21"/>
      <c r="K176" s="69">
        <f t="shared" si="18"/>
        <v>0</v>
      </c>
      <c r="L176" s="21"/>
      <c r="M176" s="21"/>
      <c r="N176" s="21"/>
      <c r="O176" s="21"/>
      <c r="P176" s="21"/>
      <c r="Q176" s="21"/>
      <c r="R176" s="71">
        <f t="shared" si="22"/>
        <v>0</v>
      </c>
      <c r="S176" s="72">
        <f t="shared" si="23"/>
        <v>0</v>
      </c>
      <c r="T176" s="40" t="str">
        <f t="shared" si="19"/>
        <v> </v>
      </c>
    </row>
    <row r="177" spans="1:20" s="15" customFormat="1" ht="12.75">
      <c r="A177" s="56" t="s">
        <v>1459</v>
      </c>
      <c r="B177" s="21"/>
      <c r="C177" s="21"/>
      <c r="D177" s="21"/>
      <c r="E177" s="22"/>
      <c r="F177" s="21"/>
      <c r="G177" s="21"/>
      <c r="H177" s="21"/>
      <c r="I177" s="69">
        <f t="shared" si="17"/>
        <v>0</v>
      </c>
      <c r="J177" s="21"/>
      <c r="K177" s="69">
        <f t="shared" si="18"/>
        <v>0</v>
      </c>
      <c r="L177" s="21"/>
      <c r="M177" s="21"/>
      <c r="N177" s="21"/>
      <c r="O177" s="21"/>
      <c r="P177" s="21"/>
      <c r="Q177" s="21"/>
      <c r="R177" s="71">
        <f t="shared" si="22"/>
        <v>0</v>
      </c>
      <c r="S177" s="72">
        <f t="shared" si="23"/>
        <v>0</v>
      </c>
      <c r="T177" s="40" t="str">
        <f t="shared" si="19"/>
        <v> </v>
      </c>
    </row>
    <row r="178" spans="1:20" s="15" customFormat="1" ht="12.75">
      <c r="A178" s="56" t="s">
        <v>1519</v>
      </c>
      <c r="B178" s="21"/>
      <c r="C178" s="21"/>
      <c r="D178" s="21"/>
      <c r="E178" s="22"/>
      <c r="F178" s="21"/>
      <c r="G178" s="21"/>
      <c r="H178" s="21"/>
      <c r="I178" s="69">
        <f t="shared" si="17"/>
        <v>0</v>
      </c>
      <c r="J178" s="21"/>
      <c r="K178" s="69">
        <f t="shared" si="18"/>
        <v>0</v>
      </c>
      <c r="L178" s="21"/>
      <c r="M178" s="21"/>
      <c r="N178" s="21"/>
      <c r="O178" s="21"/>
      <c r="P178" s="21"/>
      <c r="Q178" s="21"/>
      <c r="R178" s="71">
        <f t="shared" si="22"/>
        <v>0</v>
      </c>
      <c r="S178" s="72">
        <f t="shared" si="23"/>
        <v>0</v>
      </c>
      <c r="T178" s="40" t="str">
        <f t="shared" si="19"/>
        <v> </v>
      </c>
    </row>
    <row r="179" spans="1:20" s="15" customFormat="1" ht="12.75">
      <c r="A179" s="56" t="s">
        <v>1458</v>
      </c>
      <c r="B179" s="21"/>
      <c r="C179" s="21"/>
      <c r="D179" s="21"/>
      <c r="E179" s="22"/>
      <c r="F179" s="21"/>
      <c r="G179" s="21"/>
      <c r="H179" s="21"/>
      <c r="I179" s="69">
        <f t="shared" si="17"/>
        <v>0</v>
      </c>
      <c r="J179" s="21"/>
      <c r="K179" s="69">
        <f aca="true" t="shared" si="24" ref="K179:K193">I179-J179</f>
        <v>0</v>
      </c>
      <c r="L179" s="21"/>
      <c r="M179" s="21"/>
      <c r="N179" s="21"/>
      <c r="O179" s="21"/>
      <c r="P179" s="21"/>
      <c r="Q179" s="21"/>
      <c r="R179" s="71">
        <f t="shared" si="22"/>
        <v>0</v>
      </c>
      <c r="S179" s="72">
        <f t="shared" si="23"/>
        <v>0</v>
      </c>
      <c r="T179" s="40" t="str">
        <f aca="true" t="shared" si="25" ref="T179:T193">IF(K179=SUM(M179:Q179)," ","ОШИБКА")</f>
        <v> </v>
      </c>
    </row>
    <row r="180" spans="1:20" s="15" customFormat="1" ht="12.75">
      <c r="A180" s="56" t="s">
        <v>1459</v>
      </c>
      <c r="B180" s="21"/>
      <c r="C180" s="21"/>
      <c r="D180" s="21"/>
      <c r="E180" s="22"/>
      <c r="F180" s="21"/>
      <c r="G180" s="21"/>
      <c r="H180" s="21"/>
      <c r="I180" s="69">
        <f t="shared" si="17"/>
        <v>0</v>
      </c>
      <c r="J180" s="21"/>
      <c r="K180" s="69">
        <f t="shared" si="24"/>
        <v>0</v>
      </c>
      <c r="L180" s="21"/>
      <c r="M180" s="21"/>
      <c r="N180" s="21"/>
      <c r="O180" s="21"/>
      <c r="P180" s="21"/>
      <c r="Q180" s="21"/>
      <c r="R180" s="71">
        <f t="shared" si="22"/>
        <v>0</v>
      </c>
      <c r="S180" s="72">
        <f t="shared" si="23"/>
        <v>0</v>
      </c>
      <c r="T180" s="40" t="str">
        <f t="shared" si="25"/>
        <v> </v>
      </c>
    </row>
    <row r="181" spans="1:20" s="15" customFormat="1" ht="12.75">
      <c r="A181" s="56" t="s">
        <v>1519</v>
      </c>
      <c r="B181" s="21"/>
      <c r="C181" s="21"/>
      <c r="D181" s="21"/>
      <c r="E181" s="22"/>
      <c r="F181" s="21"/>
      <c r="G181" s="21"/>
      <c r="H181" s="21"/>
      <c r="I181" s="69">
        <f t="shared" si="17"/>
        <v>0</v>
      </c>
      <c r="J181" s="21"/>
      <c r="K181" s="69">
        <f t="shared" si="24"/>
        <v>0</v>
      </c>
      <c r="L181" s="21"/>
      <c r="M181" s="21"/>
      <c r="N181" s="21"/>
      <c r="O181" s="21"/>
      <c r="P181" s="21"/>
      <c r="Q181" s="21"/>
      <c r="R181" s="71">
        <f t="shared" si="22"/>
        <v>0</v>
      </c>
      <c r="S181" s="72">
        <f t="shared" si="23"/>
        <v>0</v>
      </c>
      <c r="T181" s="40" t="str">
        <f t="shared" si="25"/>
        <v> </v>
      </c>
    </row>
    <row r="182" spans="1:20" s="15" customFormat="1" ht="12.75">
      <c r="A182" s="56" t="s">
        <v>1458</v>
      </c>
      <c r="B182" s="21"/>
      <c r="C182" s="21"/>
      <c r="D182" s="21"/>
      <c r="E182" s="22"/>
      <c r="F182" s="21"/>
      <c r="G182" s="21"/>
      <c r="H182" s="21"/>
      <c r="I182" s="69">
        <f t="shared" si="17"/>
        <v>0</v>
      </c>
      <c r="J182" s="21"/>
      <c r="K182" s="69">
        <f t="shared" si="24"/>
        <v>0</v>
      </c>
      <c r="L182" s="21"/>
      <c r="M182" s="21"/>
      <c r="N182" s="21"/>
      <c r="O182" s="21"/>
      <c r="P182" s="21"/>
      <c r="Q182" s="21"/>
      <c r="R182" s="71">
        <f t="shared" si="22"/>
        <v>0</v>
      </c>
      <c r="S182" s="72">
        <f t="shared" si="23"/>
        <v>0</v>
      </c>
      <c r="T182" s="40" t="str">
        <f t="shared" si="25"/>
        <v> </v>
      </c>
    </row>
    <row r="183" spans="1:20" s="15" customFormat="1" ht="12.75">
      <c r="A183" s="56" t="s">
        <v>1459</v>
      </c>
      <c r="B183" s="21"/>
      <c r="C183" s="21"/>
      <c r="D183" s="21"/>
      <c r="E183" s="22"/>
      <c r="F183" s="21"/>
      <c r="G183" s="21"/>
      <c r="H183" s="21"/>
      <c r="I183" s="69">
        <f t="shared" si="17"/>
        <v>0</v>
      </c>
      <c r="J183" s="21"/>
      <c r="K183" s="69">
        <f t="shared" si="24"/>
        <v>0</v>
      </c>
      <c r="L183" s="21"/>
      <c r="M183" s="21"/>
      <c r="N183" s="21"/>
      <c r="O183" s="21"/>
      <c r="P183" s="21"/>
      <c r="Q183" s="21"/>
      <c r="R183" s="71">
        <f t="shared" si="22"/>
        <v>0</v>
      </c>
      <c r="S183" s="72">
        <f t="shared" si="23"/>
        <v>0</v>
      </c>
      <c r="T183" s="40" t="str">
        <f t="shared" si="25"/>
        <v> </v>
      </c>
    </row>
    <row r="184" spans="1:20" s="15" customFormat="1" ht="12.75">
      <c r="A184" s="56" t="s">
        <v>1519</v>
      </c>
      <c r="B184" s="21"/>
      <c r="C184" s="21"/>
      <c r="D184" s="21"/>
      <c r="E184" s="22"/>
      <c r="F184" s="21"/>
      <c r="G184" s="21"/>
      <c r="H184" s="21"/>
      <c r="I184" s="69">
        <f t="shared" si="17"/>
        <v>0</v>
      </c>
      <c r="J184" s="21"/>
      <c r="K184" s="69">
        <f t="shared" si="24"/>
        <v>0</v>
      </c>
      <c r="L184" s="21"/>
      <c r="M184" s="21"/>
      <c r="N184" s="21"/>
      <c r="O184" s="21"/>
      <c r="P184" s="21"/>
      <c r="Q184" s="21"/>
      <c r="R184" s="71">
        <f t="shared" si="22"/>
        <v>0</v>
      </c>
      <c r="S184" s="72">
        <f t="shared" si="23"/>
        <v>0</v>
      </c>
      <c r="T184" s="40" t="str">
        <f t="shared" si="25"/>
        <v> </v>
      </c>
    </row>
    <row r="185" spans="1:20" s="15" customFormat="1" ht="12.75">
      <c r="A185" s="56" t="s">
        <v>1458</v>
      </c>
      <c r="B185" s="21"/>
      <c r="C185" s="21"/>
      <c r="D185" s="21"/>
      <c r="E185" s="22"/>
      <c r="F185" s="21"/>
      <c r="G185" s="21"/>
      <c r="H185" s="21"/>
      <c r="I185" s="69">
        <f t="shared" si="17"/>
        <v>0</v>
      </c>
      <c r="J185" s="21"/>
      <c r="K185" s="69">
        <f t="shared" si="24"/>
        <v>0</v>
      </c>
      <c r="L185" s="21"/>
      <c r="M185" s="21"/>
      <c r="N185" s="21"/>
      <c r="O185" s="21"/>
      <c r="P185" s="21"/>
      <c r="Q185" s="21"/>
      <c r="R185" s="71">
        <f t="shared" si="22"/>
        <v>0</v>
      </c>
      <c r="S185" s="72">
        <f t="shared" si="23"/>
        <v>0</v>
      </c>
      <c r="T185" s="40" t="str">
        <f t="shared" si="25"/>
        <v> </v>
      </c>
    </row>
    <row r="186" spans="1:20" s="15" customFormat="1" ht="12.75">
      <c r="A186" s="56" t="s">
        <v>1459</v>
      </c>
      <c r="B186" s="21"/>
      <c r="C186" s="21"/>
      <c r="D186" s="21"/>
      <c r="E186" s="22"/>
      <c r="F186" s="21"/>
      <c r="G186" s="21"/>
      <c r="H186" s="21"/>
      <c r="I186" s="69">
        <f t="shared" si="17"/>
        <v>0</v>
      </c>
      <c r="J186" s="21"/>
      <c r="K186" s="69">
        <f t="shared" si="24"/>
        <v>0</v>
      </c>
      <c r="L186" s="21"/>
      <c r="M186" s="21"/>
      <c r="N186" s="21"/>
      <c r="O186" s="21"/>
      <c r="P186" s="21"/>
      <c r="Q186" s="21"/>
      <c r="R186" s="71">
        <f t="shared" si="22"/>
        <v>0</v>
      </c>
      <c r="S186" s="72">
        <f t="shared" si="23"/>
        <v>0</v>
      </c>
      <c r="T186" s="40" t="str">
        <f t="shared" si="25"/>
        <v> </v>
      </c>
    </row>
    <row r="187" spans="1:20" s="15" customFormat="1" ht="12.75">
      <c r="A187" s="56" t="s">
        <v>1519</v>
      </c>
      <c r="B187" s="21"/>
      <c r="C187" s="21"/>
      <c r="D187" s="21"/>
      <c r="E187" s="22"/>
      <c r="F187" s="21"/>
      <c r="G187" s="21"/>
      <c r="H187" s="21"/>
      <c r="I187" s="69">
        <f t="shared" si="17"/>
        <v>0</v>
      </c>
      <c r="J187" s="21"/>
      <c r="K187" s="69">
        <f t="shared" si="24"/>
        <v>0</v>
      </c>
      <c r="L187" s="21"/>
      <c r="M187" s="21"/>
      <c r="N187" s="21"/>
      <c r="O187" s="21"/>
      <c r="P187" s="21"/>
      <c r="Q187" s="21"/>
      <c r="R187" s="71">
        <f t="shared" si="22"/>
        <v>0</v>
      </c>
      <c r="S187" s="72">
        <f t="shared" si="23"/>
        <v>0</v>
      </c>
      <c r="T187" s="40" t="str">
        <f t="shared" si="25"/>
        <v> </v>
      </c>
    </row>
    <row r="188" spans="1:20" s="15" customFormat="1" ht="12.75">
      <c r="A188" s="56" t="s">
        <v>1458</v>
      </c>
      <c r="B188" s="21"/>
      <c r="C188" s="21"/>
      <c r="D188" s="21"/>
      <c r="E188" s="22"/>
      <c r="F188" s="21"/>
      <c r="G188" s="21"/>
      <c r="H188" s="21"/>
      <c r="I188" s="69">
        <f>F188-G188-H188</f>
        <v>0</v>
      </c>
      <c r="J188" s="21"/>
      <c r="K188" s="69">
        <f t="shared" si="24"/>
        <v>0</v>
      </c>
      <c r="L188" s="21"/>
      <c r="M188" s="21"/>
      <c r="N188" s="21"/>
      <c r="O188" s="21"/>
      <c r="P188" s="21"/>
      <c r="Q188" s="21"/>
      <c r="R188" s="71">
        <f t="shared" si="22"/>
        <v>0</v>
      </c>
      <c r="S188" s="72">
        <f t="shared" si="23"/>
        <v>0</v>
      </c>
      <c r="T188" s="40" t="str">
        <f t="shared" si="25"/>
        <v> </v>
      </c>
    </row>
    <row r="189" spans="1:20" s="15" customFormat="1" ht="12.75">
      <c r="A189" s="56" t="s">
        <v>1459</v>
      </c>
      <c r="B189" s="21"/>
      <c r="C189" s="21"/>
      <c r="D189" s="21"/>
      <c r="E189" s="22"/>
      <c r="F189" s="21"/>
      <c r="G189" s="21"/>
      <c r="H189" s="21"/>
      <c r="I189" s="69">
        <f>F189-G189-H189</f>
        <v>0</v>
      </c>
      <c r="J189" s="21"/>
      <c r="K189" s="69">
        <f t="shared" si="24"/>
        <v>0</v>
      </c>
      <c r="L189" s="21"/>
      <c r="M189" s="21"/>
      <c r="N189" s="21"/>
      <c r="O189" s="21"/>
      <c r="P189" s="21"/>
      <c r="Q189" s="21"/>
      <c r="R189" s="71">
        <f t="shared" si="22"/>
        <v>0</v>
      </c>
      <c r="S189" s="72">
        <f t="shared" si="23"/>
        <v>0</v>
      </c>
      <c r="T189" s="40" t="str">
        <f t="shared" si="25"/>
        <v> </v>
      </c>
    </row>
    <row r="190" spans="1:20" s="15" customFormat="1" ht="12.75">
      <c r="A190" s="56" t="s">
        <v>1519</v>
      </c>
      <c r="B190" s="21"/>
      <c r="C190" s="21"/>
      <c r="D190" s="21"/>
      <c r="E190" s="22"/>
      <c r="F190" s="21"/>
      <c r="G190" s="21"/>
      <c r="H190" s="21"/>
      <c r="I190" s="69">
        <f>F190-G190-H190</f>
        <v>0</v>
      </c>
      <c r="J190" s="21"/>
      <c r="K190" s="69">
        <f t="shared" si="24"/>
        <v>0</v>
      </c>
      <c r="L190" s="21"/>
      <c r="M190" s="21"/>
      <c r="N190" s="21"/>
      <c r="O190" s="21"/>
      <c r="P190" s="21"/>
      <c r="Q190" s="21"/>
      <c r="R190" s="71">
        <f t="shared" si="22"/>
        <v>0</v>
      </c>
      <c r="S190" s="72">
        <f t="shared" si="23"/>
        <v>0</v>
      </c>
      <c r="T190" s="40" t="str">
        <f t="shared" si="25"/>
        <v> </v>
      </c>
    </row>
    <row r="191" spans="1:20" s="15" customFormat="1" ht="12.75">
      <c r="A191" s="56" t="s">
        <v>1458</v>
      </c>
      <c r="B191" s="21"/>
      <c r="C191" s="21"/>
      <c r="D191" s="21"/>
      <c r="E191" s="22"/>
      <c r="F191" s="21"/>
      <c r="G191" s="21"/>
      <c r="H191" s="21"/>
      <c r="I191" s="69">
        <f>F191-G191-H191</f>
        <v>0</v>
      </c>
      <c r="J191" s="21"/>
      <c r="K191" s="69">
        <f t="shared" si="24"/>
        <v>0</v>
      </c>
      <c r="L191" s="21"/>
      <c r="M191" s="21"/>
      <c r="N191" s="21"/>
      <c r="O191" s="21"/>
      <c r="P191" s="21"/>
      <c r="Q191" s="21"/>
      <c r="R191" s="71">
        <f t="shared" si="22"/>
        <v>0</v>
      </c>
      <c r="S191" s="72">
        <f t="shared" si="23"/>
        <v>0</v>
      </c>
      <c r="T191" s="40" t="str">
        <f t="shared" si="25"/>
        <v> </v>
      </c>
    </row>
    <row r="192" spans="1:20" s="15" customFormat="1" ht="12.75">
      <c r="A192" s="56" t="s">
        <v>1459</v>
      </c>
      <c r="B192" s="21"/>
      <c r="C192" s="21"/>
      <c r="D192" s="21"/>
      <c r="E192" s="22"/>
      <c r="F192" s="21"/>
      <c r="G192" s="21"/>
      <c r="H192" s="21"/>
      <c r="I192" s="69">
        <f>F192-G192-H192</f>
        <v>0</v>
      </c>
      <c r="J192" s="21"/>
      <c r="K192" s="69">
        <f t="shared" si="24"/>
        <v>0</v>
      </c>
      <c r="L192" s="21"/>
      <c r="M192" s="21"/>
      <c r="N192" s="21"/>
      <c r="O192" s="21"/>
      <c r="P192" s="21"/>
      <c r="Q192" s="21"/>
      <c r="R192" s="71">
        <f t="shared" si="22"/>
        <v>0</v>
      </c>
      <c r="S192" s="72">
        <f t="shared" si="23"/>
        <v>0</v>
      </c>
      <c r="T192" s="40" t="str">
        <f t="shared" si="25"/>
        <v> </v>
      </c>
    </row>
    <row r="193" spans="1:20" s="15" customFormat="1" ht="12.75">
      <c r="A193" s="56" t="s">
        <v>1519</v>
      </c>
      <c r="B193" s="21"/>
      <c r="C193" s="21"/>
      <c r="D193" s="21"/>
      <c r="E193" s="22"/>
      <c r="F193" s="21"/>
      <c r="G193" s="21"/>
      <c r="H193" s="21"/>
      <c r="I193" s="69">
        <f t="shared" si="17"/>
        <v>0</v>
      </c>
      <c r="J193" s="21"/>
      <c r="K193" s="69">
        <f t="shared" si="24"/>
        <v>0</v>
      </c>
      <c r="L193" s="21"/>
      <c r="M193" s="21"/>
      <c r="N193" s="21"/>
      <c r="O193" s="21"/>
      <c r="P193" s="21"/>
      <c r="Q193" s="21"/>
      <c r="R193" s="71">
        <f t="shared" si="22"/>
        <v>0</v>
      </c>
      <c r="S193" s="72">
        <f t="shared" si="23"/>
        <v>0</v>
      </c>
      <c r="T193" s="40" t="str">
        <f t="shared" si="25"/>
        <v> </v>
      </c>
    </row>
    <row r="194" spans="1:20" s="15" customFormat="1" ht="12.75">
      <c r="A194" s="56" t="s">
        <v>1458</v>
      </c>
      <c r="B194" s="21"/>
      <c r="C194" s="21"/>
      <c r="D194" s="21"/>
      <c r="E194" s="22"/>
      <c r="F194" s="21"/>
      <c r="G194" s="21"/>
      <c r="H194" s="21"/>
      <c r="I194" s="69">
        <f t="shared" si="17"/>
        <v>0</v>
      </c>
      <c r="J194" s="21"/>
      <c r="K194" s="69">
        <f aca="true" t="shared" si="26" ref="K194:K201">I194-J194</f>
        <v>0</v>
      </c>
      <c r="L194" s="21"/>
      <c r="M194" s="21"/>
      <c r="N194" s="21"/>
      <c r="O194" s="21"/>
      <c r="P194" s="21"/>
      <c r="Q194" s="21"/>
      <c r="R194" s="71">
        <f t="shared" si="22"/>
        <v>0</v>
      </c>
      <c r="S194" s="72">
        <f t="shared" si="23"/>
        <v>0</v>
      </c>
      <c r="T194" s="40" t="str">
        <f aca="true" t="shared" si="27" ref="T194:T201">IF(K194=SUM(M194:Q194)," ","ОШИБКА")</f>
        <v> </v>
      </c>
    </row>
    <row r="195" spans="1:20" s="15" customFormat="1" ht="12.75">
      <c r="A195" s="56" t="s">
        <v>1459</v>
      </c>
      <c r="B195" s="21"/>
      <c r="C195" s="21"/>
      <c r="D195" s="21"/>
      <c r="E195" s="22"/>
      <c r="F195" s="21"/>
      <c r="G195" s="21"/>
      <c r="H195" s="21"/>
      <c r="I195" s="69">
        <f t="shared" si="17"/>
        <v>0</v>
      </c>
      <c r="J195" s="21"/>
      <c r="K195" s="69">
        <f t="shared" si="26"/>
        <v>0</v>
      </c>
      <c r="L195" s="21"/>
      <c r="M195" s="21"/>
      <c r="N195" s="21"/>
      <c r="O195" s="21"/>
      <c r="P195" s="21"/>
      <c r="Q195" s="21"/>
      <c r="R195" s="71">
        <f t="shared" si="22"/>
        <v>0</v>
      </c>
      <c r="S195" s="72">
        <f t="shared" si="23"/>
        <v>0</v>
      </c>
      <c r="T195" s="40" t="str">
        <f t="shared" si="27"/>
        <v> </v>
      </c>
    </row>
    <row r="196" spans="1:20" s="15" customFormat="1" ht="12.75">
      <c r="A196" s="56" t="s">
        <v>1519</v>
      </c>
      <c r="B196" s="21"/>
      <c r="C196" s="21"/>
      <c r="D196" s="21"/>
      <c r="E196" s="22"/>
      <c r="F196" s="21"/>
      <c r="G196" s="21"/>
      <c r="H196" s="21"/>
      <c r="I196" s="69">
        <f t="shared" si="17"/>
        <v>0</v>
      </c>
      <c r="J196" s="21"/>
      <c r="K196" s="69">
        <f t="shared" si="26"/>
        <v>0</v>
      </c>
      <c r="L196" s="21"/>
      <c r="M196" s="21"/>
      <c r="N196" s="21"/>
      <c r="O196" s="21"/>
      <c r="P196" s="21"/>
      <c r="Q196" s="21"/>
      <c r="R196" s="71">
        <f t="shared" si="22"/>
        <v>0</v>
      </c>
      <c r="S196" s="72">
        <f t="shared" si="23"/>
        <v>0</v>
      </c>
      <c r="T196" s="40" t="str">
        <f t="shared" si="27"/>
        <v> </v>
      </c>
    </row>
    <row r="197" spans="1:20" s="15" customFormat="1" ht="12.75">
      <c r="A197" s="56" t="s">
        <v>1458</v>
      </c>
      <c r="B197" s="21"/>
      <c r="C197" s="21"/>
      <c r="D197" s="21"/>
      <c r="E197" s="22"/>
      <c r="F197" s="21"/>
      <c r="G197" s="21"/>
      <c r="H197" s="21"/>
      <c r="I197" s="69">
        <f t="shared" si="17"/>
        <v>0</v>
      </c>
      <c r="J197" s="21"/>
      <c r="K197" s="69">
        <f t="shared" si="26"/>
        <v>0</v>
      </c>
      <c r="L197" s="21"/>
      <c r="M197" s="21"/>
      <c r="N197" s="21"/>
      <c r="O197" s="21"/>
      <c r="P197" s="21"/>
      <c r="Q197" s="21"/>
      <c r="R197" s="71">
        <f t="shared" si="22"/>
        <v>0</v>
      </c>
      <c r="S197" s="72">
        <f t="shared" si="23"/>
        <v>0</v>
      </c>
      <c r="T197" s="40" t="str">
        <f t="shared" si="27"/>
        <v> </v>
      </c>
    </row>
    <row r="198" spans="1:20" s="15" customFormat="1" ht="12.75">
      <c r="A198" s="56" t="s">
        <v>1459</v>
      </c>
      <c r="B198" s="21"/>
      <c r="C198" s="21"/>
      <c r="D198" s="21"/>
      <c r="E198" s="22"/>
      <c r="F198" s="21"/>
      <c r="G198" s="21"/>
      <c r="H198" s="21"/>
      <c r="I198" s="69">
        <f aca="true" t="shared" si="28" ref="I198:I214">F198-G198-H198</f>
        <v>0</v>
      </c>
      <c r="J198" s="21"/>
      <c r="K198" s="69">
        <f t="shared" si="26"/>
        <v>0</v>
      </c>
      <c r="L198" s="21"/>
      <c r="M198" s="21"/>
      <c r="N198" s="21"/>
      <c r="O198" s="21"/>
      <c r="P198" s="21"/>
      <c r="Q198" s="21"/>
      <c r="R198" s="71">
        <f t="shared" si="22"/>
        <v>0</v>
      </c>
      <c r="S198" s="72">
        <f t="shared" si="23"/>
        <v>0</v>
      </c>
      <c r="T198" s="40" t="str">
        <f t="shared" si="27"/>
        <v> </v>
      </c>
    </row>
    <row r="199" spans="1:20" s="15" customFormat="1" ht="12.75">
      <c r="A199" s="56" t="s">
        <v>1519</v>
      </c>
      <c r="B199" s="21"/>
      <c r="C199" s="21"/>
      <c r="D199" s="21"/>
      <c r="E199" s="22"/>
      <c r="F199" s="21"/>
      <c r="G199" s="21"/>
      <c r="H199" s="21"/>
      <c r="I199" s="69">
        <f t="shared" si="28"/>
        <v>0</v>
      </c>
      <c r="J199" s="21"/>
      <c r="K199" s="69">
        <f t="shared" si="26"/>
        <v>0</v>
      </c>
      <c r="L199" s="21"/>
      <c r="M199" s="21"/>
      <c r="N199" s="21"/>
      <c r="O199" s="21"/>
      <c r="P199" s="21"/>
      <c r="Q199" s="21"/>
      <c r="R199" s="71">
        <f t="shared" si="22"/>
        <v>0</v>
      </c>
      <c r="S199" s="72">
        <f t="shared" si="23"/>
        <v>0</v>
      </c>
      <c r="T199" s="40" t="str">
        <f t="shared" si="27"/>
        <v> </v>
      </c>
    </row>
    <row r="200" spans="1:20" s="15" customFormat="1" ht="12.75">
      <c r="A200" s="56" t="s">
        <v>1458</v>
      </c>
      <c r="B200" s="21"/>
      <c r="C200" s="139"/>
      <c r="D200" s="21"/>
      <c r="E200" s="22"/>
      <c r="F200" s="21"/>
      <c r="G200" s="21"/>
      <c r="H200" s="21"/>
      <c r="I200" s="69">
        <f t="shared" si="28"/>
        <v>0</v>
      </c>
      <c r="J200" s="21"/>
      <c r="K200" s="69">
        <f t="shared" si="26"/>
        <v>0</v>
      </c>
      <c r="L200" s="21"/>
      <c r="M200" s="21"/>
      <c r="N200" s="21"/>
      <c r="O200" s="21"/>
      <c r="P200" s="21"/>
      <c r="Q200" s="21"/>
      <c r="R200" s="71">
        <f t="shared" si="22"/>
        <v>0</v>
      </c>
      <c r="S200" s="72">
        <f t="shared" si="23"/>
        <v>0</v>
      </c>
      <c r="T200" s="40" t="str">
        <f t="shared" si="27"/>
        <v> </v>
      </c>
    </row>
    <row r="201" spans="1:20" s="15" customFormat="1" ht="12.75">
      <c r="A201" s="56" t="s">
        <v>1459</v>
      </c>
      <c r="B201" s="21"/>
      <c r="C201" s="140"/>
      <c r="D201" s="21"/>
      <c r="E201" s="22"/>
      <c r="F201" s="21"/>
      <c r="G201" s="21"/>
      <c r="H201" s="21"/>
      <c r="I201" s="69">
        <f t="shared" si="28"/>
        <v>0</v>
      </c>
      <c r="J201" s="21"/>
      <c r="K201" s="69">
        <f t="shared" si="26"/>
        <v>0</v>
      </c>
      <c r="L201" s="21"/>
      <c r="M201" s="21"/>
      <c r="N201" s="21"/>
      <c r="O201" s="21"/>
      <c r="P201" s="21"/>
      <c r="Q201" s="21"/>
      <c r="R201" s="71">
        <f>IF(AND(SUM(M201:P201)=0,K201=0),0,SUM(M201:P201)/K201)</f>
        <v>0</v>
      </c>
      <c r="S201" s="72">
        <f>IF(AND(SUM(M201:N201)=0,K201=0),0,SUM(M201:N201)/K201)</f>
        <v>0</v>
      </c>
      <c r="T201" s="40" t="str">
        <f t="shared" si="27"/>
        <v> </v>
      </c>
    </row>
    <row r="202" spans="1:20" s="15" customFormat="1" ht="12.75">
      <c r="A202" s="56" t="s">
        <v>1519</v>
      </c>
      <c r="B202" s="21"/>
      <c r="C202" s="21"/>
      <c r="D202" s="21"/>
      <c r="E202" s="22"/>
      <c r="F202" s="21"/>
      <c r="G202" s="21"/>
      <c r="H202" s="21"/>
      <c r="I202" s="69">
        <f t="shared" si="28"/>
        <v>0</v>
      </c>
      <c r="J202" s="21"/>
      <c r="K202" s="69">
        <f aca="true" t="shared" si="29" ref="K202:K214">I202-J202</f>
        <v>0</v>
      </c>
      <c r="L202" s="21"/>
      <c r="M202" s="21"/>
      <c r="N202" s="21"/>
      <c r="O202" s="21"/>
      <c r="P202" s="21"/>
      <c r="Q202" s="21"/>
      <c r="R202" s="71">
        <f>IF(AND(SUM(M202:P202)=0,K202=0),0,SUM(M202:P202)/K202)</f>
        <v>0</v>
      </c>
      <c r="S202" s="72">
        <f aca="true" t="shared" si="30" ref="S202:S214">IF(AND(SUM(M202:N202)=0,K202=0),0,SUM(M202:N202)/K202)</f>
        <v>0</v>
      </c>
      <c r="T202" s="40" t="str">
        <f aca="true" t="shared" si="31" ref="T202:T215">IF(K202=SUM(M202:Q202)," ","ОШИБКА")</f>
        <v> </v>
      </c>
    </row>
    <row r="203" spans="1:20" s="15" customFormat="1" ht="12.75">
      <c r="A203" s="56" t="s">
        <v>1458</v>
      </c>
      <c r="B203" s="21"/>
      <c r="C203" s="21"/>
      <c r="D203" s="21"/>
      <c r="E203" s="22"/>
      <c r="F203" s="21"/>
      <c r="G203" s="21"/>
      <c r="H203" s="21"/>
      <c r="I203" s="69">
        <f t="shared" si="28"/>
        <v>0</v>
      </c>
      <c r="J203" s="21"/>
      <c r="K203" s="69">
        <f t="shared" si="29"/>
        <v>0</v>
      </c>
      <c r="L203" s="21"/>
      <c r="M203" s="21"/>
      <c r="N203" s="21"/>
      <c r="O203" s="21"/>
      <c r="P203" s="21"/>
      <c r="Q203" s="21"/>
      <c r="R203" s="71">
        <f aca="true" t="shared" si="32" ref="R203:R214">IF(AND(SUM(M203:P203)=0,K203=0),0,SUM(M203:P203)/K203)</f>
        <v>0</v>
      </c>
      <c r="S203" s="72">
        <f t="shared" si="30"/>
        <v>0</v>
      </c>
      <c r="T203" s="40" t="str">
        <f t="shared" si="31"/>
        <v> </v>
      </c>
    </row>
    <row r="204" spans="1:20" s="15" customFormat="1" ht="12.75">
      <c r="A204" s="56" t="s">
        <v>1459</v>
      </c>
      <c r="B204" s="21"/>
      <c r="C204" s="21"/>
      <c r="D204" s="21"/>
      <c r="E204" s="22"/>
      <c r="F204" s="21"/>
      <c r="G204" s="21"/>
      <c r="H204" s="21"/>
      <c r="I204" s="69">
        <f t="shared" si="28"/>
        <v>0</v>
      </c>
      <c r="J204" s="21"/>
      <c r="K204" s="69">
        <f t="shared" si="29"/>
        <v>0</v>
      </c>
      <c r="L204" s="21"/>
      <c r="M204" s="21"/>
      <c r="N204" s="21"/>
      <c r="O204" s="21"/>
      <c r="P204" s="21"/>
      <c r="Q204" s="21"/>
      <c r="R204" s="71">
        <f t="shared" si="32"/>
        <v>0</v>
      </c>
      <c r="S204" s="72">
        <f t="shared" si="30"/>
        <v>0</v>
      </c>
      <c r="T204" s="40" t="str">
        <f t="shared" si="31"/>
        <v> </v>
      </c>
    </row>
    <row r="205" spans="1:20" s="15" customFormat="1" ht="12.75">
      <c r="A205" s="56" t="s">
        <v>1519</v>
      </c>
      <c r="B205" s="21"/>
      <c r="C205" s="21"/>
      <c r="D205" s="21"/>
      <c r="E205" s="22"/>
      <c r="F205" s="21"/>
      <c r="G205" s="21"/>
      <c r="H205" s="21"/>
      <c r="I205" s="69">
        <f t="shared" si="28"/>
        <v>0</v>
      </c>
      <c r="J205" s="21"/>
      <c r="K205" s="69">
        <f t="shared" si="29"/>
        <v>0</v>
      </c>
      <c r="L205" s="21"/>
      <c r="M205" s="21"/>
      <c r="N205" s="21"/>
      <c r="O205" s="21"/>
      <c r="P205" s="21"/>
      <c r="Q205" s="21"/>
      <c r="R205" s="71">
        <f t="shared" si="32"/>
        <v>0</v>
      </c>
      <c r="S205" s="72">
        <f t="shared" si="30"/>
        <v>0</v>
      </c>
      <c r="T205" s="40" t="str">
        <f t="shared" si="31"/>
        <v> </v>
      </c>
    </row>
    <row r="206" spans="1:20" s="15" customFormat="1" ht="12.75">
      <c r="A206" s="56" t="s">
        <v>1458</v>
      </c>
      <c r="B206" s="21"/>
      <c r="C206" s="21"/>
      <c r="D206" s="21"/>
      <c r="E206" s="22"/>
      <c r="F206" s="21"/>
      <c r="G206" s="21"/>
      <c r="H206" s="21"/>
      <c r="I206" s="69">
        <f t="shared" si="28"/>
        <v>0</v>
      </c>
      <c r="J206" s="21"/>
      <c r="K206" s="69">
        <f t="shared" si="29"/>
        <v>0</v>
      </c>
      <c r="L206" s="21"/>
      <c r="M206" s="21"/>
      <c r="N206" s="21"/>
      <c r="O206" s="21"/>
      <c r="P206" s="21"/>
      <c r="Q206" s="21"/>
      <c r="R206" s="71">
        <f t="shared" si="32"/>
        <v>0</v>
      </c>
      <c r="S206" s="72">
        <f t="shared" si="30"/>
        <v>0</v>
      </c>
      <c r="T206" s="40" t="str">
        <f t="shared" si="31"/>
        <v> </v>
      </c>
    </row>
    <row r="207" spans="1:20" s="15" customFormat="1" ht="12.75">
      <c r="A207" s="56" t="s">
        <v>1459</v>
      </c>
      <c r="B207" s="21"/>
      <c r="C207" s="21"/>
      <c r="D207" s="21"/>
      <c r="E207" s="22"/>
      <c r="F207" s="21"/>
      <c r="G207" s="21"/>
      <c r="H207" s="21"/>
      <c r="I207" s="69">
        <f t="shared" si="28"/>
        <v>0</v>
      </c>
      <c r="J207" s="21"/>
      <c r="K207" s="69">
        <f t="shared" si="29"/>
        <v>0</v>
      </c>
      <c r="L207" s="21"/>
      <c r="M207" s="21"/>
      <c r="N207" s="21"/>
      <c r="O207" s="21"/>
      <c r="P207" s="21"/>
      <c r="Q207" s="21"/>
      <c r="R207" s="71">
        <f t="shared" si="32"/>
        <v>0</v>
      </c>
      <c r="S207" s="72">
        <f t="shared" si="30"/>
        <v>0</v>
      </c>
      <c r="T207" s="40" t="str">
        <f t="shared" si="31"/>
        <v> </v>
      </c>
    </row>
    <row r="208" spans="1:20" s="15" customFormat="1" ht="12.75">
      <c r="A208" s="56" t="s">
        <v>1519</v>
      </c>
      <c r="B208" s="21"/>
      <c r="C208" s="21"/>
      <c r="D208" s="21"/>
      <c r="E208" s="22"/>
      <c r="F208" s="21"/>
      <c r="G208" s="21"/>
      <c r="H208" s="21"/>
      <c r="I208" s="69">
        <f t="shared" si="28"/>
        <v>0</v>
      </c>
      <c r="J208" s="21"/>
      <c r="K208" s="69">
        <f t="shared" si="29"/>
        <v>0</v>
      </c>
      <c r="L208" s="21"/>
      <c r="M208" s="21"/>
      <c r="N208" s="21"/>
      <c r="O208" s="21"/>
      <c r="P208" s="21"/>
      <c r="Q208" s="21"/>
      <c r="R208" s="71">
        <f t="shared" si="32"/>
        <v>0</v>
      </c>
      <c r="S208" s="72">
        <f t="shared" si="30"/>
        <v>0</v>
      </c>
      <c r="T208" s="40" t="str">
        <f t="shared" si="31"/>
        <v> </v>
      </c>
    </row>
    <row r="209" spans="1:20" s="15" customFormat="1" ht="12.75">
      <c r="A209" s="56" t="s">
        <v>1458</v>
      </c>
      <c r="B209" s="21"/>
      <c r="C209" s="21"/>
      <c r="D209" s="21"/>
      <c r="E209" s="22"/>
      <c r="F209" s="21"/>
      <c r="G209" s="21"/>
      <c r="H209" s="21"/>
      <c r="I209" s="69">
        <f t="shared" si="28"/>
        <v>0</v>
      </c>
      <c r="J209" s="21"/>
      <c r="K209" s="69">
        <f t="shared" si="29"/>
        <v>0</v>
      </c>
      <c r="L209" s="21"/>
      <c r="M209" s="21"/>
      <c r="N209" s="21"/>
      <c r="O209" s="21"/>
      <c r="P209" s="21"/>
      <c r="Q209" s="21"/>
      <c r="R209" s="71">
        <f t="shared" si="32"/>
        <v>0</v>
      </c>
      <c r="S209" s="72">
        <f t="shared" si="30"/>
        <v>0</v>
      </c>
      <c r="T209" s="40" t="str">
        <f t="shared" si="31"/>
        <v> </v>
      </c>
    </row>
    <row r="210" spans="1:20" s="15" customFormat="1" ht="12.75">
      <c r="A210" s="56" t="s">
        <v>1459</v>
      </c>
      <c r="B210" s="21"/>
      <c r="C210" s="21"/>
      <c r="D210" s="21"/>
      <c r="E210" s="22"/>
      <c r="F210" s="21"/>
      <c r="G210" s="21"/>
      <c r="H210" s="21"/>
      <c r="I210" s="69">
        <f t="shared" si="28"/>
        <v>0</v>
      </c>
      <c r="J210" s="21"/>
      <c r="K210" s="69">
        <f t="shared" si="29"/>
        <v>0</v>
      </c>
      <c r="L210" s="21"/>
      <c r="M210" s="21"/>
      <c r="N210" s="21"/>
      <c r="O210" s="21"/>
      <c r="P210" s="21"/>
      <c r="Q210" s="21"/>
      <c r="R210" s="71">
        <f t="shared" si="32"/>
        <v>0</v>
      </c>
      <c r="S210" s="72">
        <f t="shared" si="30"/>
        <v>0</v>
      </c>
      <c r="T210" s="40" t="str">
        <f t="shared" si="31"/>
        <v> </v>
      </c>
    </row>
    <row r="211" spans="1:20" s="15" customFormat="1" ht="12.75">
      <c r="A211" s="56" t="s">
        <v>1519</v>
      </c>
      <c r="B211" s="21"/>
      <c r="C211" s="21"/>
      <c r="D211" s="21"/>
      <c r="E211" s="22"/>
      <c r="F211" s="21"/>
      <c r="G211" s="21"/>
      <c r="H211" s="21"/>
      <c r="I211" s="69">
        <f t="shared" si="28"/>
        <v>0</v>
      </c>
      <c r="J211" s="21"/>
      <c r="K211" s="69">
        <f t="shared" si="29"/>
        <v>0</v>
      </c>
      <c r="L211" s="21"/>
      <c r="M211" s="21"/>
      <c r="N211" s="21"/>
      <c r="O211" s="21"/>
      <c r="P211" s="21"/>
      <c r="Q211" s="21"/>
      <c r="R211" s="71">
        <f t="shared" si="32"/>
        <v>0</v>
      </c>
      <c r="S211" s="72">
        <f t="shared" si="30"/>
        <v>0</v>
      </c>
      <c r="T211" s="40" t="str">
        <f t="shared" si="31"/>
        <v> </v>
      </c>
    </row>
    <row r="212" spans="1:20" s="15" customFormat="1" ht="15" customHeight="1">
      <c r="A212" s="56" t="s">
        <v>1458</v>
      </c>
      <c r="B212" s="23"/>
      <c r="C212" s="23"/>
      <c r="D212" s="23"/>
      <c r="E212" s="24"/>
      <c r="F212" s="25"/>
      <c r="G212" s="25"/>
      <c r="H212" s="25"/>
      <c r="I212" s="69">
        <f t="shared" si="28"/>
        <v>0</v>
      </c>
      <c r="J212" s="21"/>
      <c r="K212" s="69">
        <f t="shared" si="29"/>
        <v>0</v>
      </c>
      <c r="L212" s="21"/>
      <c r="M212" s="21"/>
      <c r="N212" s="21"/>
      <c r="O212" s="21"/>
      <c r="P212" s="21"/>
      <c r="Q212" s="21"/>
      <c r="R212" s="71">
        <f t="shared" si="32"/>
        <v>0</v>
      </c>
      <c r="S212" s="72">
        <f t="shared" si="30"/>
        <v>0</v>
      </c>
      <c r="T212" s="40" t="str">
        <f t="shared" si="31"/>
        <v> </v>
      </c>
    </row>
    <row r="213" spans="1:20" s="15" customFormat="1" ht="12.75">
      <c r="A213" s="56" t="s">
        <v>1459</v>
      </c>
      <c r="B213" s="23"/>
      <c r="C213" s="23"/>
      <c r="D213" s="23"/>
      <c r="E213" s="24"/>
      <c r="F213" s="25"/>
      <c r="G213" s="25"/>
      <c r="H213" s="25"/>
      <c r="I213" s="69">
        <f t="shared" si="28"/>
        <v>0</v>
      </c>
      <c r="J213" s="21"/>
      <c r="K213" s="69">
        <f t="shared" si="29"/>
        <v>0</v>
      </c>
      <c r="L213" s="21"/>
      <c r="M213" s="21"/>
      <c r="N213" s="21"/>
      <c r="O213" s="21"/>
      <c r="P213" s="21"/>
      <c r="Q213" s="21"/>
      <c r="R213" s="71">
        <f t="shared" si="32"/>
        <v>0</v>
      </c>
      <c r="S213" s="72">
        <f t="shared" si="30"/>
        <v>0</v>
      </c>
      <c r="T213" s="40" t="str">
        <f t="shared" si="31"/>
        <v> </v>
      </c>
    </row>
    <row r="214" spans="1:20" s="15" customFormat="1" ht="13.5" thickBot="1">
      <c r="A214" s="63" t="s">
        <v>1519</v>
      </c>
      <c r="B214" s="50"/>
      <c r="C214" s="50"/>
      <c r="D214" s="50"/>
      <c r="E214" s="51"/>
      <c r="F214" s="52"/>
      <c r="G214" s="52"/>
      <c r="H214" s="52"/>
      <c r="I214" s="70">
        <f t="shared" si="28"/>
        <v>0</v>
      </c>
      <c r="J214" s="53"/>
      <c r="K214" s="70">
        <f t="shared" si="29"/>
        <v>0</v>
      </c>
      <c r="L214" s="53"/>
      <c r="M214" s="53"/>
      <c r="N214" s="53"/>
      <c r="O214" s="53"/>
      <c r="P214" s="53"/>
      <c r="Q214" s="53"/>
      <c r="R214" s="73">
        <f t="shared" si="32"/>
        <v>0</v>
      </c>
      <c r="S214" s="74">
        <f t="shared" si="30"/>
        <v>0</v>
      </c>
      <c r="T214" s="40" t="str">
        <f t="shared" si="31"/>
        <v> </v>
      </c>
    </row>
    <row r="215" spans="1:20" s="16" customFormat="1" ht="12.75">
      <c r="A215" s="75" t="s">
        <v>1458</v>
      </c>
      <c r="B215" s="94"/>
      <c r="C215" s="94"/>
      <c r="D215" s="94"/>
      <c r="E215" s="95"/>
      <c r="F215" s="76">
        <f>SUMIF(A5:A214,"РФ",F5:F214)</f>
        <v>812</v>
      </c>
      <c r="G215" s="76">
        <f>SUMIF(A5:A214,"РФ",G5:G214)</f>
        <v>26</v>
      </c>
      <c r="H215" s="76">
        <f>SUMIF(A5:A214,"РФ",H5:H214)</f>
        <v>15</v>
      </c>
      <c r="I215" s="76">
        <f>SUMIF(A5:A214,"РФ",I5:I214)</f>
        <v>771</v>
      </c>
      <c r="J215" s="76">
        <f>SUMIF(A5:A214,"РФ",J5:J214)</f>
        <v>2</v>
      </c>
      <c r="K215" s="76">
        <f>SUMIF(A5:A214,"РФ",K5:K214)</f>
        <v>769</v>
      </c>
      <c r="L215" s="76">
        <f>SUMIF(A5:A214,"РФ",L5:L214)</f>
        <v>16</v>
      </c>
      <c r="M215" s="76">
        <f>SUMIF(A5:A214,"РФ",M5:M214)</f>
        <v>238</v>
      </c>
      <c r="N215" s="76">
        <f>SUMIF(A5:A214,"РФ",N5:N214)</f>
        <v>422</v>
      </c>
      <c r="O215" s="76">
        <f>SUMIF(A5:A214,"РФ",O5:O214)</f>
        <v>55</v>
      </c>
      <c r="P215" s="76">
        <f>SUMIF(A5:A214,"РФ",P5:P214)</f>
        <v>42</v>
      </c>
      <c r="Q215" s="76">
        <f>SUMIF(A5:A214,"РФ",Q5:Q214)</f>
        <v>12</v>
      </c>
      <c r="R215" s="77">
        <f>IF(AND(SUM(M215:P215)=0,K215=0),0,SUM(M215:P215)/K215)</f>
        <v>0.9843953185955787</v>
      </c>
      <c r="S215" s="78">
        <f>IF(AND(SUM(M215:N215)=0,K215=0),0,SUM(M215:N215)/K215)</f>
        <v>0.8582574772431729</v>
      </c>
      <c r="T215" s="55" t="str">
        <f t="shared" si="31"/>
        <v> </v>
      </c>
    </row>
    <row r="216" spans="1:20" s="16" customFormat="1" ht="12.75">
      <c r="A216" s="79" t="s">
        <v>1459</v>
      </c>
      <c r="B216" s="96"/>
      <c r="C216" s="96"/>
      <c r="D216" s="96"/>
      <c r="E216" s="97"/>
      <c r="F216" s="80">
        <f>SUMIF(A5:A214,"РС",F5:F214)</f>
        <v>8</v>
      </c>
      <c r="G216" s="80">
        <f>SUMIF(A5:A214,"РС",G5:G214)</f>
        <v>0</v>
      </c>
      <c r="H216" s="80">
        <f>SUMIF(A5:A214,"РС",H5:H214)</f>
        <v>0</v>
      </c>
      <c r="I216" s="80">
        <f>SUMIF(A5:A214,"РС",I5:I214)</f>
        <v>8</v>
      </c>
      <c r="J216" s="80">
        <f>SUMIF(A5:A214,"РС",J5:J214)</f>
        <v>0</v>
      </c>
      <c r="K216" s="80">
        <f>SUMIF(A5:A214,"РС",K5:K214)</f>
        <v>8</v>
      </c>
      <c r="L216" s="80">
        <f>SUMIF(A5:A214,"РС",L5:L214)</f>
        <v>0</v>
      </c>
      <c r="M216" s="80">
        <f>SUMIF(A5:A214,"РС",M5:M214)</f>
        <v>2</v>
      </c>
      <c r="N216" s="80">
        <f>SUMIF(A5:A214,"РС",N5:N214)</f>
        <v>3</v>
      </c>
      <c r="O216" s="80">
        <f>SUMIF(A5:A214,"РС",O5:O214)</f>
        <v>2</v>
      </c>
      <c r="P216" s="80">
        <f>SUMIF(A5:A214,"РС",P5:P214)</f>
        <v>1</v>
      </c>
      <c r="Q216" s="80">
        <f>SUMIF(A5:A214,"РС",Q5:Q214)</f>
        <v>0</v>
      </c>
      <c r="R216" s="81">
        <f>IF(AND(SUM(M216:P216)=0,K216=0),0,SUM(M216:P216)/K216)</f>
        <v>1</v>
      </c>
      <c r="S216" s="82">
        <f>IF(AND(SUM(M216:N216)=0,K216=0),0,SUM(M216:N216)/K216)</f>
        <v>0.625</v>
      </c>
      <c r="T216" s="55"/>
    </row>
    <row r="217" spans="1:20" s="16" customFormat="1" ht="12.75">
      <c r="A217" s="79" t="s">
        <v>1519</v>
      </c>
      <c r="B217" s="96"/>
      <c r="C217" s="96"/>
      <c r="D217" s="96"/>
      <c r="E217" s="97"/>
      <c r="F217" s="80">
        <f>SUMIF(A5:A214,"в/б",F5:F214)</f>
        <v>86</v>
      </c>
      <c r="G217" s="80">
        <f>SUMIF(A5:A214,"в/б",G5:G214)</f>
        <v>9</v>
      </c>
      <c r="H217" s="80">
        <f>SUMIF(A5:A214,"в/б",H5:H214)</f>
        <v>1</v>
      </c>
      <c r="I217" s="80">
        <f>SUMIF(A5:A214,"в/б",I5:I214)</f>
        <v>76</v>
      </c>
      <c r="J217" s="80">
        <f>SUMIF(A5:A214,"в/б",J5:J214)</f>
        <v>0</v>
      </c>
      <c r="K217" s="80">
        <f>SUMIF(A5:A214,"в/б",K5:K214)</f>
        <v>76</v>
      </c>
      <c r="L217" s="80">
        <f>SUMIF(A5:A214,"в/б",L5:L214)</f>
        <v>4</v>
      </c>
      <c r="M217" s="80">
        <f>SUMIF(A5:A214,"в/б",M5:M214)</f>
        <v>19</v>
      </c>
      <c r="N217" s="80">
        <f>SUMIF(A5:A214,"в/б",N5:N214)</f>
        <v>34</v>
      </c>
      <c r="O217" s="80">
        <f>SUMIF(A5:A214,"в/б",O5:O214)</f>
        <v>11</v>
      </c>
      <c r="P217" s="80">
        <f>SUMIF(A5:A214,"в/б",P5:P214)</f>
        <v>9</v>
      </c>
      <c r="Q217" s="80">
        <f>SUMIF(A5:A214,"в/б",Q5:Q214)</f>
        <v>3</v>
      </c>
      <c r="R217" s="81">
        <f>IF(AND(SUM(M217:P217)=0,K217=0),0,SUM(M217:P217)/K217)</f>
        <v>0.9605263157894737</v>
      </c>
      <c r="S217" s="82">
        <f>IF(AND(SUM(M217:N217)=0,K217=0),0,SUM(M217:N217)/K217)</f>
        <v>0.6973684210526315</v>
      </c>
      <c r="T217" s="55"/>
    </row>
    <row r="218" spans="1:20" s="16" customFormat="1" ht="13.5" thickBot="1">
      <c r="A218" s="83" t="s">
        <v>1553</v>
      </c>
      <c r="B218" s="98"/>
      <c r="C218" s="98"/>
      <c r="D218" s="98"/>
      <c r="E218" s="99"/>
      <c r="F218" s="84">
        <f aca="true" t="shared" si="33" ref="F218:Q218">SUM(F5:F214)</f>
        <v>906</v>
      </c>
      <c r="G218" s="84">
        <f t="shared" si="33"/>
        <v>35</v>
      </c>
      <c r="H218" s="84">
        <f t="shared" si="33"/>
        <v>16</v>
      </c>
      <c r="I218" s="84">
        <f t="shared" si="33"/>
        <v>855</v>
      </c>
      <c r="J218" s="84">
        <f t="shared" si="33"/>
        <v>2</v>
      </c>
      <c r="K218" s="84">
        <f t="shared" si="33"/>
        <v>853</v>
      </c>
      <c r="L218" s="84">
        <f t="shared" si="33"/>
        <v>20</v>
      </c>
      <c r="M218" s="84">
        <f t="shared" si="33"/>
        <v>259</v>
      </c>
      <c r="N218" s="84">
        <f t="shared" si="33"/>
        <v>459</v>
      </c>
      <c r="O218" s="84">
        <f t="shared" si="33"/>
        <v>68</v>
      </c>
      <c r="P218" s="84">
        <f t="shared" si="33"/>
        <v>52</v>
      </c>
      <c r="Q218" s="84">
        <f t="shared" si="33"/>
        <v>15</v>
      </c>
      <c r="R218" s="85">
        <f>IF(AND(SUM(M218:P218)=0,K218=0),0,SUM(M218:P218)/K218)</f>
        <v>0.9824150058616647</v>
      </c>
      <c r="S218" s="86">
        <f>IF(AND(SUM(M218:N218)=0,K218=0),0,SUM(M218:N218)/K218)</f>
        <v>0.8417350527549824</v>
      </c>
      <c r="T218" s="55" t="str">
        <f>IF(K218=SUM(M218:Q218)," ","ОШИБКА")</f>
        <v> </v>
      </c>
    </row>
    <row r="219" spans="1:20" s="5" customFormat="1" ht="12.75">
      <c r="A219" s="28"/>
      <c r="B219" s="29"/>
      <c r="C219" s="29"/>
      <c r="D219" s="29"/>
      <c r="E219" s="30"/>
      <c r="F219" s="31"/>
      <c r="G219" s="31"/>
      <c r="H219" s="31"/>
      <c r="I219" s="13"/>
      <c r="J219" s="36"/>
      <c r="K219" s="54"/>
      <c r="L219" s="29"/>
      <c r="M219" s="38"/>
      <c r="N219" s="38"/>
      <c r="O219" s="38"/>
      <c r="P219" s="38"/>
      <c r="Q219" s="38"/>
      <c r="R219" s="18"/>
      <c r="S219" s="18"/>
      <c r="T219" s="18"/>
    </row>
    <row r="220" spans="1:20" s="5" customFormat="1" ht="12.75">
      <c r="A220" s="28"/>
      <c r="B220" s="29"/>
      <c r="C220" s="29"/>
      <c r="D220" s="29"/>
      <c r="E220" s="30"/>
      <c r="F220" s="31"/>
      <c r="G220" s="31"/>
      <c r="H220" s="31"/>
      <c r="I220" s="13"/>
      <c r="J220" s="36"/>
      <c r="K220" s="64"/>
      <c r="L220" s="29"/>
      <c r="M220" s="38"/>
      <c r="N220" s="38"/>
      <c r="O220" s="38"/>
      <c r="P220" s="38"/>
      <c r="Q220" s="38"/>
      <c r="R220" s="18"/>
      <c r="S220" s="18"/>
      <c r="T220" s="18"/>
    </row>
    <row r="221" spans="1:20" s="5" customFormat="1" ht="12.75">
      <c r="A221" s="28"/>
      <c r="B221" s="29"/>
      <c r="C221" s="29"/>
      <c r="D221" s="29"/>
      <c r="E221" s="30"/>
      <c r="F221" s="31"/>
      <c r="G221" s="31"/>
      <c r="H221" s="31"/>
      <c r="I221" s="13"/>
      <c r="J221" s="36"/>
      <c r="K221" s="20"/>
      <c r="L221" s="29"/>
      <c r="M221" s="38"/>
      <c r="N221" s="38"/>
      <c r="O221" s="38"/>
      <c r="P221" s="38"/>
      <c r="Q221" s="38"/>
      <c r="R221" s="18"/>
      <c r="S221" s="18"/>
      <c r="T221" s="18"/>
    </row>
    <row r="222" spans="1:20" s="5" customFormat="1" ht="12.75">
      <c r="A222" s="28"/>
      <c r="B222" s="29"/>
      <c r="C222" s="29"/>
      <c r="D222" s="29"/>
      <c r="E222" s="30"/>
      <c r="F222" s="31"/>
      <c r="G222" s="31"/>
      <c r="H222" s="31"/>
      <c r="I222" s="13"/>
      <c r="J222" s="36"/>
      <c r="K222" s="20"/>
      <c r="L222" s="29"/>
      <c r="M222" s="38"/>
      <c r="N222" s="38"/>
      <c r="O222" s="38"/>
      <c r="P222" s="38"/>
      <c r="Q222" s="38"/>
      <c r="R222" s="18"/>
      <c r="S222" s="18"/>
      <c r="T222" s="18"/>
    </row>
    <row r="223" spans="1:20" s="5" customFormat="1" ht="12.75">
      <c r="A223" s="28"/>
      <c r="B223" s="29"/>
      <c r="C223" s="29"/>
      <c r="D223" s="29"/>
      <c r="E223" s="30"/>
      <c r="F223" s="31"/>
      <c r="G223" s="31"/>
      <c r="H223" s="31"/>
      <c r="I223" s="13"/>
      <c r="J223" s="36"/>
      <c r="K223" s="20"/>
      <c r="L223" s="29"/>
      <c r="M223" s="38"/>
      <c r="N223" s="38"/>
      <c r="O223" s="38"/>
      <c r="P223" s="38"/>
      <c r="Q223" s="38"/>
      <c r="R223" s="18"/>
      <c r="S223" s="18"/>
      <c r="T223" s="18"/>
    </row>
    <row r="224" spans="1:20" s="5" customFormat="1" ht="13.5" customHeight="1">
      <c r="A224" s="28"/>
      <c r="B224" s="29"/>
      <c r="C224" s="29"/>
      <c r="D224" s="29"/>
      <c r="E224" s="30"/>
      <c r="F224" s="31"/>
      <c r="G224" s="31"/>
      <c r="H224" s="31"/>
      <c r="I224" s="13"/>
      <c r="J224" s="36"/>
      <c r="K224" s="20"/>
      <c r="L224" s="29"/>
      <c r="M224" s="38"/>
      <c r="N224" s="38"/>
      <c r="O224" s="38"/>
      <c r="P224" s="38"/>
      <c r="Q224" s="38"/>
      <c r="R224" s="18"/>
      <c r="S224" s="18"/>
      <c r="T224" s="18"/>
    </row>
    <row r="225" spans="1:20" s="5" customFormat="1" ht="12.75">
      <c r="A225" s="28"/>
      <c r="B225" s="29"/>
      <c r="C225" s="29"/>
      <c r="D225" s="29"/>
      <c r="E225" s="30"/>
      <c r="F225" s="31"/>
      <c r="G225" s="31"/>
      <c r="H225" s="31"/>
      <c r="I225" s="13"/>
      <c r="J225" s="36"/>
      <c r="K225" s="20"/>
      <c r="L225" s="29"/>
      <c r="M225" s="38"/>
      <c r="N225" s="38"/>
      <c r="O225" s="38"/>
      <c r="P225" s="38"/>
      <c r="Q225" s="38"/>
      <c r="R225" s="18"/>
      <c r="S225" s="18"/>
      <c r="T225" s="18"/>
    </row>
    <row r="226" spans="1:20" s="5" customFormat="1" ht="12.75">
      <c r="A226" s="28"/>
      <c r="B226" s="29"/>
      <c r="C226" s="29"/>
      <c r="D226" s="29"/>
      <c r="E226" s="30"/>
      <c r="F226" s="31"/>
      <c r="G226" s="31"/>
      <c r="H226" s="31"/>
      <c r="I226" s="13"/>
      <c r="J226" s="36"/>
      <c r="K226" s="20"/>
      <c r="L226" s="29"/>
      <c r="M226" s="38"/>
      <c r="N226" s="38"/>
      <c r="O226" s="38"/>
      <c r="P226" s="38"/>
      <c r="Q226" s="38"/>
      <c r="R226" s="18"/>
      <c r="S226" s="18"/>
      <c r="T226" s="18"/>
    </row>
    <row r="227" spans="1:20" s="5" customFormat="1" ht="12.75">
      <c r="A227" s="28"/>
      <c r="B227" s="29"/>
      <c r="C227" s="29"/>
      <c r="D227" s="29"/>
      <c r="E227" s="30"/>
      <c r="F227" s="31"/>
      <c r="G227" s="31"/>
      <c r="H227" s="31"/>
      <c r="I227" s="13"/>
      <c r="J227" s="36"/>
      <c r="K227" s="20"/>
      <c r="L227" s="29"/>
      <c r="M227" s="38"/>
      <c r="N227" s="38"/>
      <c r="O227" s="38"/>
      <c r="P227" s="38"/>
      <c r="Q227" s="38"/>
      <c r="R227" s="18"/>
      <c r="S227" s="18"/>
      <c r="T227" s="18"/>
    </row>
    <row r="228" spans="1:20" s="5" customFormat="1" ht="12.75">
      <c r="A228" s="28"/>
      <c r="B228" s="29"/>
      <c r="C228" s="29"/>
      <c r="D228" s="29"/>
      <c r="E228" s="30"/>
      <c r="F228" s="31"/>
      <c r="G228" s="31"/>
      <c r="H228" s="31"/>
      <c r="I228" s="13"/>
      <c r="J228" s="36"/>
      <c r="K228" s="20"/>
      <c r="L228" s="29"/>
      <c r="M228" s="38"/>
      <c r="N228" s="38"/>
      <c r="O228" s="38"/>
      <c r="P228" s="38"/>
      <c r="Q228" s="38"/>
      <c r="R228" s="18"/>
      <c r="S228" s="18"/>
      <c r="T228" s="18"/>
    </row>
    <row r="229" spans="1:20" s="5" customFormat="1" ht="13.5" customHeight="1">
      <c r="A229" s="28"/>
      <c r="B229" s="29"/>
      <c r="C229" s="29"/>
      <c r="D229" s="29"/>
      <c r="E229" s="30"/>
      <c r="F229" s="31"/>
      <c r="G229" s="31"/>
      <c r="H229" s="31"/>
      <c r="I229" s="13"/>
      <c r="J229" s="36"/>
      <c r="K229" s="20"/>
      <c r="L229" s="29"/>
      <c r="M229" s="38"/>
      <c r="N229" s="38"/>
      <c r="O229" s="38"/>
      <c r="P229" s="38"/>
      <c r="Q229" s="38"/>
      <c r="R229" s="18"/>
      <c r="S229" s="18"/>
      <c r="T229" s="18"/>
    </row>
    <row r="230" spans="1:20" s="5" customFormat="1" ht="12.75">
      <c r="A230" s="28"/>
      <c r="B230" s="29"/>
      <c r="C230" s="29"/>
      <c r="D230" s="29"/>
      <c r="E230" s="30"/>
      <c r="F230" s="31"/>
      <c r="G230" s="31"/>
      <c r="H230" s="31"/>
      <c r="I230" s="13"/>
      <c r="J230" s="36"/>
      <c r="K230" s="20"/>
      <c r="L230" s="29"/>
      <c r="M230" s="38"/>
      <c r="N230" s="38"/>
      <c r="O230" s="38"/>
      <c r="P230" s="38"/>
      <c r="Q230" s="38"/>
      <c r="R230" s="18"/>
      <c r="S230" s="18"/>
      <c r="T230" s="18"/>
    </row>
    <row r="231" spans="1:20" s="5" customFormat="1" ht="12.75">
      <c r="A231" s="28"/>
      <c r="B231" s="29"/>
      <c r="C231" s="29"/>
      <c r="D231" s="29"/>
      <c r="E231" s="30"/>
      <c r="F231" s="31"/>
      <c r="G231" s="31"/>
      <c r="H231" s="31"/>
      <c r="I231" s="13"/>
      <c r="J231" s="36"/>
      <c r="K231" s="20"/>
      <c r="L231" s="29"/>
      <c r="M231" s="38"/>
      <c r="N231" s="38"/>
      <c r="O231" s="38"/>
      <c r="P231" s="38"/>
      <c r="Q231" s="38"/>
      <c r="R231" s="18"/>
      <c r="S231" s="18"/>
      <c r="T231" s="18"/>
    </row>
    <row r="232" spans="1:20" s="5" customFormat="1" ht="12.75">
      <c r="A232" s="28"/>
      <c r="B232" s="29"/>
      <c r="C232" s="29"/>
      <c r="D232" s="29"/>
      <c r="E232" s="30"/>
      <c r="F232" s="31"/>
      <c r="G232" s="31"/>
      <c r="H232" s="31"/>
      <c r="I232" s="13"/>
      <c r="J232" s="36"/>
      <c r="K232" s="20"/>
      <c r="L232" s="29"/>
      <c r="M232" s="38"/>
      <c r="N232" s="38"/>
      <c r="O232" s="38"/>
      <c r="P232" s="38"/>
      <c r="Q232" s="38"/>
      <c r="R232" s="18"/>
      <c r="S232" s="18"/>
      <c r="T232" s="18"/>
    </row>
    <row r="233" spans="1:20" s="5" customFormat="1" ht="12.75">
      <c r="A233" s="28"/>
      <c r="B233" s="29"/>
      <c r="C233" s="29"/>
      <c r="D233" s="29"/>
      <c r="E233" s="30"/>
      <c r="F233" s="31"/>
      <c r="G233" s="31"/>
      <c r="H233" s="31"/>
      <c r="I233" s="13"/>
      <c r="J233" s="36"/>
      <c r="K233" s="20"/>
      <c r="L233" s="29"/>
      <c r="M233" s="38"/>
      <c r="N233" s="38"/>
      <c r="O233" s="38"/>
      <c r="P233" s="38"/>
      <c r="Q233" s="38"/>
      <c r="R233" s="18"/>
      <c r="S233" s="18"/>
      <c r="T233" s="18"/>
    </row>
    <row r="234" spans="1:20" s="5" customFormat="1" ht="12.75">
      <c r="A234" s="28"/>
      <c r="B234" s="29"/>
      <c r="C234" s="29"/>
      <c r="D234" s="29"/>
      <c r="E234" s="30"/>
      <c r="F234" s="31"/>
      <c r="G234" s="31"/>
      <c r="H234" s="31"/>
      <c r="I234" s="13"/>
      <c r="J234" s="36"/>
      <c r="K234" s="20"/>
      <c r="L234" s="29"/>
      <c r="M234" s="38"/>
      <c r="N234" s="38"/>
      <c r="O234" s="38"/>
      <c r="P234" s="38"/>
      <c r="Q234" s="38"/>
      <c r="R234" s="18"/>
      <c r="S234" s="18"/>
      <c r="T234" s="18"/>
    </row>
    <row r="235" spans="1:20" s="5" customFormat="1" ht="12.75">
      <c r="A235" s="28"/>
      <c r="B235" s="29"/>
      <c r="C235" s="29"/>
      <c r="D235" s="29"/>
      <c r="E235" s="30"/>
      <c r="F235" s="31"/>
      <c r="G235" s="31"/>
      <c r="H235" s="31"/>
      <c r="I235" s="13"/>
      <c r="J235" s="36"/>
      <c r="K235" s="20"/>
      <c r="L235" s="29"/>
      <c r="M235" s="38"/>
      <c r="N235" s="38"/>
      <c r="O235" s="38"/>
      <c r="P235" s="38"/>
      <c r="Q235" s="38"/>
      <c r="R235" s="18"/>
      <c r="S235" s="18"/>
      <c r="T235" s="18"/>
    </row>
    <row r="236" spans="1:20" s="5" customFormat="1" ht="12.75">
      <c r="A236" s="28"/>
      <c r="B236" s="29"/>
      <c r="C236" s="29"/>
      <c r="D236" s="29"/>
      <c r="E236" s="30"/>
      <c r="F236" s="31"/>
      <c r="G236" s="31"/>
      <c r="H236" s="31"/>
      <c r="I236" s="13"/>
      <c r="J236" s="36"/>
      <c r="K236" s="20"/>
      <c r="L236" s="29"/>
      <c r="M236" s="38"/>
      <c r="N236" s="38"/>
      <c r="O236" s="38"/>
      <c r="P236" s="38"/>
      <c r="Q236" s="38"/>
      <c r="R236" s="18"/>
      <c r="S236" s="18"/>
      <c r="T236" s="18"/>
    </row>
    <row r="237" spans="1:20" s="5" customFormat="1" ht="12.75">
      <c r="A237" s="28"/>
      <c r="B237" s="29"/>
      <c r="C237" s="29"/>
      <c r="D237" s="29"/>
      <c r="E237" s="30"/>
      <c r="F237" s="31"/>
      <c r="G237" s="31"/>
      <c r="H237" s="31"/>
      <c r="I237" s="13"/>
      <c r="J237" s="36"/>
      <c r="K237" s="20"/>
      <c r="L237" s="29"/>
      <c r="M237" s="38"/>
      <c r="N237" s="38"/>
      <c r="O237" s="38"/>
      <c r="P237" s="38"/>
      <c r="Q237" s="38"/>
      <c r="R237" s="18"/>
      <c r="S237" s="18"/>
      <c r="T237" s="18"/>
    </row>
    <row r="238" spans="1:20" s="5" customFormat="1" ht="12.75">
      <c r="A238" s="28"/>
      <c r="B238" s="29"/>
      <c r="C238" s="29"/>
      <c r="D238" s="29"/>
      <c r="E238" s="30"/>
      <c r="F238" s="31"/>
      <c r="G238" s="31"/>
      <c r="H238" s="31"/>
      <c r="I238" s="13"/>
      <c r="J238" s="36"/>
      <c r="K238" s="20"/>
      <c r="L238" s="29"/>
      <c r="M238" s="38"/>
      <c r="N238" s="38"/>
      <c r="O238" s="38"/>
      <c r="P238" s="38"/>
      <c r="Q238" s="38"/>
      <c r="R238" s="18"/>
      <c r="S238" s="18"/>
      <c r="T238" s="18"/>
    </row>
    <row r="239" spans="1:20" s="5" customFormat="1" ht="12.75">
      <c r="A239" s="28"/>
      <c r="B239" s="29"/>
      <c r="C239" s="29"/>
      <c r="D239" s="29"/>
      <c r="E239" s="30"/>
      <c r="F239" s="31"/>
      <c r="G239" s="31"/>
      <c r="H239" s="31"/>
      <c r="I239" s="13"/>
      <c r="J239" s="36"/>
      <c r="K239" s="20"/>
      <c r="L239" s="29"/>
      <c r="M239" s="38"/>
      <c r="N239" s="38"/>
      <c r="O239" s="38"/>
      <c r="P239" s="38"/>
      <c r="Q239" s="38"/>
      <c r="R239" s="18"/>
      <c r="S239" s="18"/>
      <c r="T239" s="18"/>
    </row>
    <row r="240" spans="1:20" s="5" customFormat="1" ht="12.75">
      <c r="A240" s="28"/>
      <c r="B240" s="29"/>
      <c r="C240" s="29"/>
      <c r="D240" s="29"/>
      <c r="E240" s="30"/>
      <c r="F240" s="31"/>
      <c r="G240" s="31"/>
      <c r="H240" s="31"/>
      <c r="I240" s="13"/>
      <c r="J240" s="36"/>
      <c r="K240" s="20"/>
      <c r="L240" s="29"/>
      <c r="M240" s="38"/>
      <c r="N240" s="38"/>
      <c r="O240" s="38"/>
      <c r="P240" s="38"/>
      <c r="Q240" s="38"/>
      <c r="R240" s="18"/>
      <c r="S240" s="18"/>
      <c r="T240" s="18"/>
    </row>
    <row r="241" spans="1:20" s="5" customFormat="1" ht="12.75">
      <c r="A241" s="28"/>
      <c r="B241" s="29"/>
      <c r="C241" s="29"/>
      <c r="D241" s="29"/>
      <c r="E241" s="30"/>
      <c r="F241" s="31"/>
      <c r="G241" s="31"/>
      <c r="H241" s="31"/>
      <c r="I241" s="13"/>
      <c r="J241" s="36"/>
      <c r="K241" s="20"/>
      <c r="L241" s="29"/>
      <c r="M241" s="38"/>
      <c r="N241" s="38"/>
      <c r="O241" s="38"/>
      <c r="P241" s="38"/>
      <c r="Q241" s="38"/>
      <c r="R241" s="18"/>
      <c r="S241" s="18"/>
      <c r="T241" s="18"/>
    </row>
    <row r="242" spans="1:20" s="5" customFormat="1" ht="12.75">
      <c r="A242" s="28"/>
      <c r="B242" s="29"/>
      <c r="C242" s="29"/>
      <c r="D242" s="29"/>
      <c r="E242" s="30"/>
      <c r="F242" s="31"/>
      <c r="G242" s="31"/>
      <c r="H242" s="31"/>
      <c r="I242" s="13"/>
      <c r="J242" s="36"/>
      <c r="K242" s="20"/>
      <c r="L242" s="29"/>
      <c r="M242" s="38"/>
      <c r="N242" s="38"/>
      <c r="O242" s="38"/>
      <c r="P242" s="38"/>
      <c r="Q242" s="38"/>
      <c r="R242" s="18"/>
      <c r="S242" s="18"/>
      <c r="T242" s="18"/>
    </row>
    <row r="243" spans="1:20" s="5" customFormat="1" ht="12.75">
      <c r="A243" s="28"/>
      <c r="B243" s="29"/>
      <c r="C243" s="29"/>
      <c r="D243" s="29"/>
      <c r="E243" s="30"/>
      <c r="F243" s="31"/>
      <c r="G243" s="31"/>
      <c r="H243" s="31"/>
      <c r="I243" s="13"/>
      <c r="J243" s="36"/>
      <c r="K243" s="20"/>
      <c r="L243" s="29"/>
      <c r="M243" s="38"/>
      <c r="N243" s="38"/>
      <c r="O243" s="38"/>
      <c r="P243" s="38"/>
      <c r="Q243" s="38"/>
      <c r="R243" s="18"/>
      <c r="S243" s="18"/>
      <c r="T243" s="18"/>
    </row>
    <row r="244" spans="1:20" s="5" customFormat="1" ht="12.75">
      <c r="A244" s="28"/>
      <c r="B244" s="29"/>
      <c r="C244" s="29"/>
      <c r="D244" s="29"/>
      <c r="E244" s="30"/>
      <c r="F244" s="31"/>
      <c r="G244" s="31"/>
      <c r="H244" s="31"/>
      <c r="I244" s="13"/>
      <c r="J244" s="36"/>
      <c r="K244" s="20"/>
      <c r="L244" s="29"/>
      <c r="M244" s="38"/>
      <c r="N244" s="38"/>
      <c r="O244" s="38"/>
      <c r="P244" s="38"/>
      <c r="Q244" s="38"/>
      <c r="R244" s="18"/>
      <c r="S244" s="18"/>
      <c r="T244" s="18"/>
    </row>
    <row r="245" spans="1:20" s="5" customFormat="1" ht="12.75">
      <c r="A245" s="28"/>
      <c r="B245" s="29"/>
      <c r="C245" s="29"/>
      <c r="D245" s="29"/>
      <c r="E245" s="30"/>
      <c r="F245" s="31"/>
      <c r="G245" s="31"/>
      <c r="H245" s="31"/>
      <c r="I245" s="13"/>
      <c r="J245" s="36"/>
      <c r="K245" s="20"/>
      <c r="L245" s="29"/>
      <c r="M245" s="38"/>
      <c r="N245" s="38"/>
      <c r="O245" s="38"/>
      <c r="P245" s="38"/>
      <c r="Q245" s="38"/>
      <c r="R245" s="18"/>
      <c r="S245" s="18"/>
      <c r="T245" s="18"/>
    </row>
    <row r="246" spans="1:20" s="5" customFormat="1" ht="12.75">
      <c r="A246" s="28"/>
      <c r="B246" s="29"/>
      <c r="C246" s="29"/>
      <c r="D246" s="29"/>
      <c r="E246" s="30"/>
      <c r="F246" s="31"/>
      <c r="G246" s="31"/>
      <c r="H246" s="31"/>
      <c r="I246" s="13"/>
      <c r="J246" s="36"/>
      <c r="K246" s="20"/>
      <c r="L246" s="29"/>
      <c r="M246" s="38"/>
      <c r="N246" s="38"/>
      <c r="O246" s="38"/>
      <c r="P246" s="38"/>
      <c r="Q246" s="38"/>
      <c r="R246" s="18"/>
      <c r="S246" s="18"/>
      <c r="T246" s="18"/>
    </row>
    <row r="247" spans="1:20" s="5" customFormat="1" ht="12.75">
      <c r="A247" s="28"/>
      <c r="B247" s="29"/>
      <c r="C247" s="29"/>
      <c r="D247" s="29"/>
      <c r="E247" s="30"/>
      <c r="F247" s="31"/>
      <c r="G247" s="31"/>
      <c r="H247" s="31"/>
      <c r="I247" s="13"/>
      <c r="J247" s="36"/>
      <c r="K247" s="20"/>
      <c r="L247" s="29"/>
      <c r="M247" s="38"/>
      <c r="N247" s="38"/>
      <c r="O247" s="38"/>
      <c r="P247" s="38"/>
      <c r="Q247" s="38"/>
      <c r="R247" s="18"/>
      <c r="S247" s="18"/>
      <c r="T247" s="18"/>
    </row>
    <row r="248" spans="1:20" s="5" customFormat="1" ht="12.75">
      <c r="A248" s="28"/>
      <c r="B248" s="29"/>
      <c r="C248" s="29"/>
      <c r="D248" s="29"/>
      <c r="E248" s="30"/>
      <c r="F248" s="31"/>
      <c r="G248" s="31"/>
      <c r="H248" s="31"/>
      <c r="I248" s="13"/>
      <c r="J248" s="36"/>
      <c r="K248" s="20"/>
      <c r="L248" s="29"/>
      <c r="M248" s="38"/>
      <c r="N248" s="38"/>
      <c r="O248" s="38"/>
      <c r="P248" s="38"/>
      <c r="Q248" s="38"/>
      <c r="R248" s="18"/>
      <c r="S248" s="18"/>
      <c r="T248" s="18"/>
    </row>
    <row r="249" spans="1:20" s="5" customFormat="1" ht="12.75">
      <c r="A249" s="28"/>
      <c r="B249" s="29"/>
      <c r="C249" s="29"/>
      <c r="D249" s="29"/>
      <c r="E249" s="30"/>
      <c r="F249" s="31"/>
      <c r="G249" s="31"/>
      <c r="H249" s="31"/>
      <c r="I249" s="13"/>
      <c r="J249" s="36"/>
      <c r="K249" s="20"/>
      <c r="L249" s="29"/>
      <c r="M249" s="38"/>
      <c r="N249" s="38"/>
      <c r="O249" s="38"/>
      <c r="P249" s="38"/>
      <c r="Q249" s="38"/>
      <c r="R249" s="18"/>
      <c r="S249" s="18"/>
      <c r="T249" s="18"/>
    </row>
    <row r="250" spans="1:20" s="5" customFormat="1" ht="12.75">
      <c r="A250" s="28"/>
      <c r="B250" s="29"/>
      <c r="C250" s="29"/>
      <c r="D250" s="29"/>
      <c r="E250" s="30"/>
      <c r="F250" s="31"/>
      <c r="G250" s="31"/>
      <c r="H250" s="31"/>
      <c r="I250" s="13"/>
      <c r="J250" s="36"/>
      <c r="K250" s="20"/>
      <c r="L250" s="29"/>
      <c r="M250" s="38"/>
      <c r="N250" s="38"/>
      <c r="O250" s="38"/>
      <c r="P250" s="38"/>
      <c r="Q250" s="38"/>
      <c r="R250" s="18"/>
      <c r="S250" s="18"/>
      <c r="T250" s="18"/>
    </row>
    <row r="251" spans="1:20" s="5" customFormat="1" ht="12.75">
      <c r="A251" s="28"/>
      <c r="B251" s="29"/>
      <c r="C251" s="29"/>
      <c r="D251" s="29"/>
      <c r="E251" s="30"/>
      <c r="F251" s="31"/>
      <c r="G251" s="31"/>
      <c r="H251" s="31"/>
      <c r="I251" s="13"/>
      <c r="J251" s="36"/>
      <c r="K251" s="20"/>
      <c r="L251" s="29"/>
      <c r="M251" s="38"/>
      <c r="N251" s="38"/>
      <c r="O251" s="38"/>
      <c r="P251" s="38"/>
      <c r="Q251" s="38"/>
      <c r="R251" s="18"/>
      <c r="S251" s="18"/>
      <c r="T251" s="18"/>
    </row>
    <row r="252" spans="1:20" s="5" customFormat="1" ht="12.75">
      <c r="A252" s="28"/>
      <c r="B252" s="29"/>
      <c r="C252" s="29"/>
      <c r="D252" s="29"/>
      <c r="E252" s="30"/>
      <c r="F252" s="31"/>
      <c r="G252" s="31"/>
      <c r="H252" s="31"/>
      <c r="I252" s="13"/>
      <c r="J252" s="36"/>
      <c r="K252" s="20"/>
      <c r="L252" s="29"/>
      <c r="M252" s="38"/>
      <c r="N252" s="38"/>
      <c r="O252" s="38"/>
      <c r="P252" s="38"/>
      <c r="Q252" s="38"/>
      <c r="R252" s="18"/>
      <c r="S252" s="18"/>
      <c r="T252" s="18"/>
    </row>
    <row r="253" spans="1:20" s="5" customFormat="1" ht="12.75">
      <c r="A253" s="28"/>
      <c r="B253" s="29"/>
      <c r="C253" s="29"/>
      <c r="D253" s="29"/>
      <c r="E253" s="30"/>
      <c r="F253" s="31"/>
      <c r="G253" s="31"/>
      <c r="H253" s="31"/>
      <c r="I253" s="13"/>
      <c r="J253" s="36"/>
      <c r="K253" s="20"/>
      <c r="L253" s="29"/>
      <c r="M253" s="38"/>
      <c r="N253" s="38"/>
      <c r="O253" s="38"/>
      <c r="P253" s="38"/>
      <c r="Q253" s="38"/>
      <c r="R253" s="18"/>
      <c r="S253" s="18"/>
      <c r="T253" s="18"/>
    </row>
    <row r="254" spans="1:20" s="5" customFormat="1" ht="12.75">
      <c r="A254" s="28"/>
      <c r="B254" s="29"/>
      <c r="C254" s="29"/>
      <c r="D254" s="29"/>
      <c r="E254" s="30"/>
      <c r="F254" s="31"/>
      <c r="G254" s="31"/>
      <c r="H254" s="31"/>
      <c r="I254" s="13"/>
      <c r="J254" s="36"/>
      <c r="K254" s="20"/>
      <c r="L254" s="29"/>
      <c r="M254" s="38"/>
      <c r="N254" s="38"/>
      <c r="O254" s="38"/>
      <c r="P254" s="38"/>
      <c r="Q254" s="38"/>
      <c r="R254" s="18"/>
      <c r="S254" s="18"/>
      <c r="T254" s="18"/>
    </row>
    <row r="255" spans="1:20" s="5" customFormat="1" ht="12.75">
      <c r="A255" s="28"/>
      <c r="B255" s="29"/>
      <c r="C255" s="29"/>
      <c r="D255" s="29"/>
      <c r="E255" s="30"/>
      <c r="F255" s="31"/>
      <c r="G255" s="31"/>
      <c r="H255" s="31"/>
      <c r="I255" s="13"/>
      <c r="J255" s="36"/>
      <c r="K255" s="20"/>
      <c r="L255" s="29"/>
      <c r="M255" s="38"/>
      <c r="N255" s="38"/>
      <c r="O255" s="38"/>
      <c r="P255" s="38"/>
      <c r="Q255" s="38"/>
      <c r="R255" s="18"/>
      <c r="S255" s="18"/>
      <c r="T255" s="18"/>
    </row>
    <row r="256" spans="1:20" s="5" customFormat="1" ht="12.75">
      <c r="A256" s="28"/>
      <c r="B256" s="29"/>
      <c r="C256" s="29"/>
      <c r="D256" s="29"/>
      <c r="E256" s="30"/>
      <c r="F256" s="31"/>
      <c r="G256" s="31"/>
      <c r="H256" s="31"/>
      <c r="I256" s="13"/>
      <c r="J256" s="36"/>
      <c r="K256" s="20"/>
      <c r="L256" s="29"/>
      <c r="M256" s="38"/>
      <c r="N256" s="38"/>
      <c r="O256" s="38"/>
      <c r="P256" s="38"/>
      <c r="Q256" s="38"/>
      <c r="R256" s="18"/>
      <c r="S256" s="18"/>
      <c r="T256" s="18"/>
    </row>
    <row r="257" spans="1:20" s="5" customFormat="1" ht="12.75">
      <c r="A257" s="28"/>
      <c r="B257" s="29"/>
      <c r="C257" s="29"/>
      <c r="D257" s="29"/>
      <c r="E257" s="30"/>
      <c r="F257" s="31"/>
      <c r="G257" s="31"/>
      <c r="H257" s="31"/>
      <c r="I257" s="13"/>
      <c r="J257" s="36"/>
      <c r="K257" s="20"/>
      <c r="L257" s="29"/>
      <c r="M257" s="38"/>
      <c r="N257" s="38"/>
      <c r="O257" s="38"/>
      <c r="P257" s="38"/>
      <c r="Q257" s="38"/>
      <c r="R257" s="18"/>
      <c r="S257" s="18"/>
      <c r="T257" s="18"/>
    </row>
    <row r="258" spans="1:20" s="5" customFormat="1" ht="12.75">
      <c r="A258" s="28"/>
      <c r="B258" s="29"/>
      <c r="C258" s="29"/>
      <c r="D258" s="29"/>
      <c r="E258" s="30"/>
      <c r="F258" s="31"/>
      <c r="G258" s="31"/>
      <c r="H258" s="31"/>
      <c r="I258" s="13"/>
      <c r="J258" s="36"/>
      <c r="K258" s="20"/>
      <c r="L258" s="29"/>
      <c r="M258" s="38"/>
      <c r="N258" s="38"/>
      <c r="O258" s="38"/>
      <c r="P258" s="38"/>
      <c r="Q258" s="38"/>
      <c r="R258" s="18"/>
      <c r="S258" s="18"/>
      <c r="T258" s="18"/>
    </row>
    <row r="259" spans="1:20" s="5" customFormat="1" ht="12.75">
      <c r="A259" s="28"/>
      <c r="B259" s="29"/>
      <c r="C259" s="29"/>
      <c r="D259" s="29"/>
      <c r="E259" s="30"/>
      <c r="F259" s="31"/>
      <c r="G259" s="31"/>
      <c r="H259" s="31"/>
      <c r="I259" s="13"/>
      <c r="J259" s="36"/>
      <c r="K259" s="20"/>
      <c r="L259" s="29"/>
      <c r="M259" s="38"/>
      <c r="N259" s="38"/>
      <c r="O259" s="38"/>
      <c r="P259" s="38"/>
      <c r="Q259" s="38"/>
      <c r="R259" s="18"/>
      <c r="S259" s="18"/>
      <c r="T259" s="18"/>
    </row>
    <row r="260" spans="1:20" s="5" customFormat="1" ht="12.75">
      <c r="A260" s="28"/>
      <c r="B260" s="29"/>
      <c r="C260" s="29"/>
      <c r="D260" s="29"/>
      <c r="E260" s="30"/>
      <c r="F260" s="31"/>
      <c r="G260" s="31"/>
      <c r="H260" s="31"/>
      <c r="I260" s="13"/>
      <c r="J260" s="36"/>
      <c r="K260" s="20"/>
      <c r="L260" s="29"/>
      <c r="M260" s="38"/>
      <c r="N260" s="38"/>
      <c r="O260" s="38"/>
      <c r="P260" s="38"/>
      <c r="Q260" s="38"/>
      <c r="R260" s="18"/>
      <c r="S260" s="18"/>
      <c r="T260" s="18"/>
    </row>
    <row r="261" spans="1:20" s="5" customFormat="1" ht="12.75">
      <c r="A261" s="28"/>
      <c r="B261" s="29"/>
      <c r="C261" s="29"/>
      <c r="D261" s="29"/>
      <c r="E261" s="30"/>
      <c r="F261" s="31"/>
      <c r="G261" s="31"/>
      <c r="H261" s="31"/>
      <c r="I261" s="13"/>
      <c r="J261" s="36"/>
      <c r="K261" s="20"/>
      <c r="L261" s="29"/>
      <c r="M261" s="38"/>
      <c r="N261" s="38"/>
      <c r="O261" s="38"/>
      <c r="P261" s="38"/>
      <c r="Q261" s="38"/>
      <c r="R261" s="18"/>
      <c r="S261" s="18"/>
      <c r="T261" s="18"/>
    </row>
    <row r="262" spans="1:20" s="5" customFormat="1" ht="12.75">
      <c r="A262" s="28"/>
      <c r="B262" s="29"/>
      <c r="C262" s="29"/>
      <c r="D262" s="29"/>
      <c r="E262" s="30"/>
      <c r="F262" s="31"/>
      <c r="G262" s="31"/>
      <c r="H262" s="31"/>
      <c r="I262" s="13"/>
      <c r="J262" s="36"/>
      <c r="K262" s="20"/>
      <c r="L262" s="29"/>
      <c r="M262" s="38"/>
      <c r="N262" s="38"/>
      <c r="O262" s="38"/>
      <c r="P262" s="38"/>
      <c r="Q262" s="38"/>
      <c r="R262" s="18"/>
      <c r="S262" s="18"/>
      <c r="T262" s="18"/>
    </row>
    <row r="263" spans="1:20" s="5" customFormat="1" ht="12.75">
      <c r="A263" s="28"/>
      <c r="B263" s="29"/>
      <c r="C263" s="29"/>
      <c r="D263" s="29"/>
      <c r="E263" s="30"/>
      <c r="F263" s="31"/>
      <c r="G263" s="31"/>
      <c r="H263" s="31"/>
      <c r="I263" s="13"/>
      <c r="J263" s="36"/>
      <c r="K263" s="20"/>
      <c r="L263" s="29"/>
      <c r="M263" s="38"/>
      <c r="N263" s="38"/>
      <c r="O263" s="38"/>
      <c r="P263" s="38"/>
      <c r="Q263" s="38"/>
      <c r="R263" s="18"/>
      <c r="S263" s="18"/>
      <c r="T263" s="18"/>
    </row>
    <row r="264" spans="1:20" s="5" customFormat="1" ht="12.75">
      <c r="A264" s="28"/>
      <c r="B264" s="29"/>
      <c r="C264" s="29"/>
      <c r="D264" s="29"/>
      <c r="E264" s="30"/>
      <c r="F264" s="31"/>
      <c r="G264" s="31"/>
      <c r="H264" s="31"/>
      <c r="I264" s="13"/>
      <c r="J264" s="36"/>
      <c r="K264" s="20"/>
      <c r="L264" s="29"/>
      <c r="M264" s="38"/>
      <c r="N264" s="38"/>
      <c r="O264" s="38"/>
      <c r="P264" s="38"/>
      <c r="Q264" s="38"/>
      <c r="R264" s="18"/>
      <c r="S264" s="18"/>
      <c r="T264" s="18"/>
    </row>
    <row r="265" spans="1:20" s="5" customFormat="1" ht="12.75">
      <c r="A265" s="28"/>
      <c r="B265" s="29"/>
      <c r="C265" s="29"/>
      <c r="D265" s="29"/>
      <c r="E265" s="30"/>
      <c r="F265" s="31"/>
      <c r="G265" s="31"/>
      <c r="H265" s="31"/>
      <c r="I265" s="13"/>
      <c r="J265" s="36"/>
      <c r="K265" s="20"/>
      <c r="L265" s="29"/>
      <c r="M265" s="38"/>
      <c r="N265" s="38"/>
      <c r="O265" s="38"/>
      <c r="P265" s="38"/>
      <c r="Q265" s="38"/>
      <c r="R265" s="18"/>
      <c r="S265" s="18"/>
      <c r="T265" s="18"/>
    </row>
    <row r="266" spans="1:20" s="5" customFormat="1" ht="12.75">
      <c r="A266" s="28"/>
      <c r="B266" s="29"/>
      <c r="C266" s="29"/>
      <c r="D266" s="29"/>
      <c r="E266" s="30"/>
      <c r="F266" s="31"/>
      <c r="G266" s="31"/>
      <c r="H266" s="31"/>
      <c r="I266" s="13"/>
      <c r="J266" s="36"/>
      <c r="K266" s="20"/>
      <c r="L266" s="29"/>
      <c r="M266" s="38"/>
      <c r="N266" s="38"/>
      <c r="O266" s="38"/>
      <c r="P266" s="38"/>
      <c r="Q266" s="38"/>
      <c r="R266" s="18"/>
      <c r="S266" s="18"/>
      <c r="T266" s="18"/>
    </row>
    <row r="267" spans="1:20" s="5" customFormat="1" ht="12.75">
      <c r="A267" s="28"/>
      <c r="B267" s="29"/>
      <c r="C267" s="29"/>
      <c r="D267" s="29"/>
      <c r="E267" s="30"/>
      <c r="F267" s="31"/>
      <c r="G267" s="31"/>
      <c r="H267" s="31"/>
      <c r="I267" s="13"/>
      <c r="J267" s="36"/>
      <c r="K267" s="20"/>
      <c r="L267" s="29"/>
      <c r="M267" s="38"/>
      <c r="N267" s="38"/>
      <c r="O267" s="38"/>
      <c r="P267" s="38"/>
      <c r="Q267" s="38"/>
      <c r="R267" s="18"/>
      <c r="S267" s="18"/>
      <c r="T267" s="18"/>
    </row>
    <row r="268" spans="1:20" s="5" customFormat="1" ht="12.75">
      <c r="A268" s="28"/>
      <c r="B268" s="29"/>
      <c r="C268" s="29"/>
      <c r="D268" s="29"/>
      <c r="E268" s="30"/>
      <c r="F268" s="31"/>
      <c r="G268" s="31"/>
      <c r="H268" s="31"/>
      <c r="I268" s="13"/>
      <c r="J268" s="36"/>
      <c r="K268" s="20"/>
      <c r="L268" s="29"/>
      <c r="M268" s="38"/>
      <c r="N268" s="38"/>
      <c r="O268" s="38"/>
      <c r="P268" s="38"/>
      <c r="Q268" s="38"/>
      <c r="R268" s="18"/>
      <c r="S268" s="18"/>
      <c r="T268" s="18"/>
    </row>
    <row r="269" spans="1:20" s="5" customFormat="1" ht="12.75">
      <c r="A269" s="28"/>
      <c r="B269" s="29"/>
      <c r="C269" s="29"/>
      <c r="D269" s="29"/>
      <c r="E269" s="30"/>
      <c r="F269" s="31"/>
      <c r="G269" s="31"/>
      <c r="H269" s="31"/>
      <c r="I269" s="13"/>
      <c r="J269" s="36"/>
      <c r="K269" s="20"/>
      <c r="L269" s="29"/>
      <c r="M269" s="38"/>
      <c r="N269" s="38"/>
      <c r="O269" s="38"/>
      <c r="P269" s="38"/>
      <c r="Q269" s="38"/>
      <c r="R269" s="18"/>
      <c r="S269" s="18"/>
      <c r="T269" s="18"/>
    </row>
    <row r="270" spans="1:20" s="5" customFormat="1" ht="12.75">
      <c r="A270" s="28"/>
      <c r="B270" s="29"/>
      <c r="C270" s="29"/>
      <c r="D270" s="29"/>
      <c r="E270" s="30"/>
      <c r="F270" s="31"/>
      <c r="G270" s="31"/>
      <c r="H270" s="31"/>
      <c r="I270" s="13"/>
      <c r="J270" s="36"/>
      <c r="K270" s="20"/>
      <c r="L270" s="29"/>
      <c r="M270" s="38"/>
      <c r="N270" s="38"/>
      <c r="O270" s="38"/>
      <c r="P270" s="38"/>
      <c r="Q270" s="38"/>
      <c r="R270" s="18"/>
      <c r="S270" s="18"/>
      <c r="T270" s="18"/>
    </row>
    <row r="271" spans="1:20" s="5" customFormat="1" ht="12.75">
      <c r="A271" s="28"/>
      <c r="B271" s="29"/>
      <c r="C271" s="29"/>
      <c r="D271" s="29"/>
      <c r="E271" s="30"/>
      <c r="F271" s="31"/>
      <c r="G271" s="31"/>
      <c r="H271" s="31"/>
      <c r="I271" s="13"/>
      <c r="J271" s="36"/>
      <c r="K271" s="20"/>
      <c r="L271" s="29"/>
      <c r="M271" s="38"/>
      <c r="N271" s="38"/>
      <c r="O271" s="38"/>
      <c r="P271" s="38"/>
      <c r="Q271" s="38"/>
      <c r="R271" s="18"/>
      <c r="S271" s="18"/>
      <c r="T271" s="18"/>
    </row>
    <row r="272" spans="1:20" s="5" customFormat="1" ht="12.75">
      <c r="A272" s="28"/>
      <c r="B272" s="29"/>
      <c r="C272" s="29"/>
      <c r="D272" s="29"/>
      <c r="E272" s="30"/>
      <c r="F272" s="31"/>
      <c r="G272" s="31"/>
      <c r="H272" s="31"/>
      <c r="I272" s="13"/>
      <c r="J272" s="36"/>
      <c r="K272" s="20"/>
      <c r="L272" s="29"/>
      <c r="M272" s="38"/>
      <c r="N272" s="38"/>
      <c r="O272" s="38"/>
      <c r="P272" s="38"/>
      <c r="Q272" s="38"/>
      <c r="R272" s="18"/>
      <c r="S272" s="18"/>
      <c r="T272" s="18"/>
    </row>
    <row r="273" spans="1:20" s="5" customFormat="1" ht="12.75">
      <c r="A273" s="28"/>
      <c r="B273" s="29"/>
      <c r="C273" s="29"/>
      <c r="D273" s="29"/>
      <c r="E273" s="30"/>
      <c r="F273" s="31"/>
      <c r="G273" s="31"/>
      <c r="H273" s="31"/>
      <c r="I273" s="13"/>
      <c r="J273" s="36"/>
      <c r="K273" s="20"/>
      <c r="L273" s="29"/>
      <c r="M273" s="38"/>
      <c r="N273" s="38"/>
      <c r="O273" s="38"/>
      <c r="P273" s="38"/>
      <c r="Q273" s="38"/>
      <c r="R273" s="18"/>
      <c r="S273" s="18"/>
      <c r="T273" s="18"/>
    </row>
    <row r="274" spans="1:20" s="5" customFormat="1" ht="12.75">
      <c r="A274" s="28"/>
      <c r="B274" s="29"/>
      <c r="C274" s="29"/>
      <c r="D274" s="29"/>
      <c r="E274" s="30"/>
      <c r="F274" s="31"/>
      <c r="G274" s="31"/>
      <c r="H274" s="31"/>
      <c r="I274" s="13"/>
      <c r="J274" s="36"/>
      <c r="K274" s="20"/>
      <c r="L274" s="29"/>
      <c r="M274" s="38"/>
      <c r="N274" s="38"/>
      <c r="O274" s="38"/>
      <c r="P274" s="38"/>
      <c r="Q274" s="38"/>
      <c r="R274" s="18"/>
      <c r="S274" s="18"/>
      <c r="T274" s="18"/>
    </row>
    <row r="275" spans="1:20" s="5" customFormat="1" ht="12.75">
      <c r="A275" s="28"/>
      <c r="B275" s="29"/>
      <c r="C275" s="29"/>
      <c r="D275" s="29"/>
      <c r="E275" s="30"/>
      <c r="F275" s="31"/>
      <c r="G275" s="31"/>
      <c r="H275" s="31"/>
      <c r="I275" s="13"/>
      <c r="J275" s="36"/>
      <c r="K275" s="20"/>
      <c r="L275" s="29"/>
      <c r="M275" s="38"/>
      <c r="N275" s="38"/>
      <c r="O275" s="38"/>
      <c r="P275" s="38"/>
      <c r="Q275" s="38"/>
      <c r="R275" s="18"/>
      <c r="S275" s="18"/>
      <c r="T275" s="18"/>
    </row>
    <row r="276" spans="1:20" s="5" customFormat="1" ht="12.75">
      <c r="A276" s="28"/>
      <c r="B276" s="29"/>
      <c r="C276" s="29"/>
      <c r="D276" s="29"/>
      <c r="E276" s="30"/>
      <c r="F276" s="31"/>
      <c r="G276" s="31"/>
      <c r="H276" s="31"/>
      <c r="I276" s="13"/>
      <c r="J276" s="36"/>
      <c r="K276" s="20"/>
      <c r="L276" s="29"/>
      <c r="M276" s="38"/>
      <c r="N276" s="38"/>
      <c r="O276" s="38"/>
      <c r="P276" s="38"/>
      <c r="Q276" s="38"/>
      <c r="R276" s="18"/>
      <c r="S276" s="18"/>
      <c r="T276" s="18"/>
    </row>
    <row r="277" spans="1:20" s="5" customFormat="1" ht="12.75">
      <c r="A277" s="28"/>
      <c r="B277" s="29"/>
      <c r="C277" s="29"/>
      <c r="D277" s="29"/>
      <c r="E277" s="30"/>
      <c r="F277" s="31"/>
      <c r="G277" s="31"/>
      <c r="H277" s="31"/>
      <c r="I277" s="13"/>
      <c r="J277" s="36"/>
      <c r="K277" s="20"/>
      <c r="L277" s="29"/>
      <c r="M277" s="38"/>
      <c r="N277" s="38"/>
      <c r="O277" s="38"/>
      <c r="P277" s="38"/>
      <c r="Q277" s="38"/>
      <c r="R277" s="18"/>
      <c r="S277" s="18"/>
      <c r="T277" s="18"/>
    </row>
    <row r="278" spans="1:20" s="5" customFormat="1" ht="12.75">
      <c r="A278" s="28"/>
      <c r="B278" s="29"/>
      <c r="C278" s="29"/>
      <c r="D278" s="29"/>
      <c r="E278" s="30"/>
      <c r="F278" s="31"/>
      <c r="G278" s="31"/>
      <c r="H278" s="31"/>
      <c r="I278" s="13"/>
      <c r="J278" s="36"/>
      <c r="K278" s="20"/>
      <c r="L278" s="29"/>
      <c r="M278" s="38"/>
      <c r="N278" s="38"/>
      <c r="O278" s="38"/>
      <c r="P278" s="38"/>
      <c r="Q278" s="38"/>
      <c r="R278" s="18"/>
      <c r="S278" s="18"/>
      <c r="T278" s="18"/>
    </row>
    <row r="279" spans="1:20" s="5" customFormat="1" ht="12.75">
      <c r="A279" s="28"/>
      <c r="B279" s="29"/>
      <c r="C279" s="29"/>
      <c r="D279" s="29"/>
      <c r="E279" s="30"/>
      <c r="F279" s="31"/>
      <c r="G279" s="31"/>
      <c r="H279" s="31"/>
      <c r="I279" s="13"/>
      <c r="J279" s="36"/>
      <c r="K279" s="20"/>
      <c r="L279" s="29"/>
      <c r="M279" s="38"/>
      <c r="N279" s="38"/>
      <c r="O279" s="38"/>
      <c r="P279" s="38"/>
      <c r="Q279" s="38"/>
      <c r="R279" s="18"/>
      <c r="S279" s="18"/>
      <c r="T279" s="18"/>
    </row>
    <row r="280" spans="1:20" s="5" customFormat="1" ht="12.75">
      <c r="A280" s="28"/>
      <c r="B280" s="29"/>
      <c r="C280" s="29"/>
      <c r="D280" s="29"/>
      <c r="E280" s="30"/>
      <c r="F280" s="31"/>
      <c r="G280" s="31"/>
      <c r="H280" s="31"/>
      <c r="I280" s="13"/>
      <c r="J280" s="36"/>
      <c r="K280" s="20"/>
      <c r="L280" s="29"/>
      <c r="M280" s="38"/>
      <c r="N280" s="38"/>
      <c r="O280" s="38"/>
      <c r="P280" s="38"/>
      <c r="Q280" s="38"/>
      <c r="R280" s="18"/>
      <c r="S280" s="18"/>
      <c r="T280" s="18"/>
    </row>
    <row r="281" spans="1:20" s="5" customFormat="1" ht="12.75">
      <c r="A281" s="28"/>
      <c r="B281" s="29"/>
      <c r="C281" s="29"/>
      <c r="D281" s="29"/>
      <c r="E281" s="30"/>
      <c r="F281" s="31"/>
      <c r="G281" s="31"/>
      <c r="H281" s="31"/>
      <c r="I281" s="13"/>
      <c r="J281" s="36"/>
      <c r="K281" s="20"/>
      <c r="L281" s="29"/>
      <c r="M281" s="38"/>
      <c r="N281" s="38"/>
      <c r="O281" s="38"/>
      <c r="P281" s="38"/>
      <c r="Q281" s="38"/>
      <c r="R281" s="18"/>
      <c r="S281" s="18"/>
      <c r="T281" s="18"/>
    </row>
    <row r="282" spans="1:20" s="5" customFormat="1" ht="12.75">
      <c r="A282" s="28"/>
      <c r="B282" s="29"/>
      <c r="C282" s="29"/>
      <c r="D282" s="29"/>
      <c r="E282" s="30"/>
      <c r="F282" s="31"/>
      <c r="G282" s="31"/>
      <c r="H282" s="31"/>
      <c r="I282" s="13"/>
      <c r="J282" s="36"/>
      <c r="K282" s="20"/>
      <c r="L282" s="29"/>
      <c r="M282" s="38"/>
      <c r="N282" s="38"/>
      <c r="O282" s="38"/>
      <c r="P282" s="38"/>
      <c r="Q282" s="38"/>
      <c r="R282" s="18"/>
      <c r="S282" s="18"/>
      <c r="T282" s="18"/>
    </row>
    <row r="283" spans="1:20" s="5" customFormat="1" ht="12.75">
      <c r="A283" s="28"/>
      <c r="B283" s="29"/>
      <c r="C283" s="29"/>
      <c r="D283" s="29"/>
      <c r="E283" s="30"/>
      <c r="F283" s="31"/>
      <c r="G283" s="31"/>
      <c r="H283" s="31"/>
      <c r="I283" s="13"/>
      <c r="J283" s="36"/>
      <c r="K283" s="20"/>
      <c r="L283" s="29"/>
      <c r="M283" s="38"/>
      <c r="N283" s="38"/>
      <c r="O283" s="38"/>
      <c r="P283" s="38"/>
      <c r="Q283" s="38"/>
      <c r="R283" s="18"/>
      <c r="S283" s="18"/>
      <c r="T283" s="18"/>
    </row>
    <row r="284" spans="1:20" s="5" customFormat="1" ht="12.75">
      <c r="A284" s="28"/>
      <c r="B284" s="29"/>
      <c r="C284" s="29"/>
      <c r="D284" s="29"/>
      <c r="E284" s="30"/>
      <c r="F284" s="31"/>
      <c r="G284" s="31"/>
      <c r="H284" s="31"/>
      <c r="I284" s="13"/>
      <c r="J284" s="36"/>
      <c r="K284" s="20"/>
      <c r="L284" s="29"/>
      <c r="M284" s="38"/>
      <c r="N284" s="38"/>
      <c r="O284" s="38"/>
      <c r="P284" s="38"/>
      <c r="Q284" s="38"/>
      <c r="R284" s="18"/>
      <c r="S284" s="18"/>
      <c r="T284" s="18"/>
    </row>
    <row r="285" spans="1:20" s="5" customFormat="1" ht="12.75">
      <c r="A285" s="28"/>
      <c r="B285" s="29"/>
      <c r="C285" s="29"/>
      <c r="D285" s="29"/>
      <c r="E285" s="30"/>
      <c r="F285" s="31"/>
      <c r="G285" s="31"/>
      <c r="H285" s="31"/>
      <c r="I285" s="13"/>
      <c r="J285" s="36"/>
      <c r="K285" s="20"/>
      <c r="L285" s="29"/>
      <c r="M285" s="38"/>
      <c r="N285" s="38"/>
      <c r="O285" s="38"/>
      <c r="P285" s="38"/>
      <c r="Q285" s="38"/>
      <c r="R285" s="18"/>
      <c r="S285" s="18"/>
      <c r="T285" s="18"/>
    </row>
    <row r="286" spans="1:20" s="5" customFormat="1" ht="12.75">
      <c r="A286" s="28"/>
      <c r="B286" s="29"/>
      <c r="C286" s="29"/>
      <c r="D286" s="29"/>
      <c r="E286" s="30"/>
      <c r="F286" s="31"/>
      <c r="G286" s="31"/>
      <c r="H286" s="31"/>
      <c r="I286" s="13"/>
      <c r="J286" s="36"/>
      <c r="K286" s="20"/>
      <c r="L286" s="29"/>
      <c r="M286" s="38"/>
      <c r="N286" s="38"/>
      <c r="O286" s="38"/>
      <c r="P286" s="38"/>
      <c r="Q286" s="38"/>
      <c r="R286" s="18"/>
      <c r="S286" s="18"/>
      <c r="T286" s="18"/>
    </row>
    <row r="287" spans="1:20" s="5" customFormat="1" ht="12.75">
      <c r="A287" s="28"/>
      <c r="B287" s="29"/>
      <c r="C287" s="29"/>
      <c r="D287" s="29"/>
      <c r="E287" s="30"/>
      <c r="F287" s="31"/>
      <c r="G287" s="31"/>
      <c r="H287" s="31"/>
      <c r="I287" s="13"/>
      <c r="J287" s="36"/>
      <c r="K287" s="20"/>
      <c r="L287" s="29"/>
      <c r="M287" s="38"/>
      <c r="N287" s="38"/>
      <c r="O287" s="38"/>
      <c r="P287" s="38"/>
      <c r="Q287" s="38"/>
      <c r="R287" s="18"/>
      <c r="S287" s="18"/>
      <c r="T287" s="18"/>
    </row>
    <row r="288" spans="1:20" s="5" customFormat="1" ht="12.75">
      <c r="A288" s="28"/>
      <c r="B288" s="29"/>
      <c r="C288" s="29"/>
      <c r="D288" s="29"/>
      <c r="E288" s="30"/>
      <c r="F288" s="31"/>
      <c r="G288" s="31"/>
      <c r="H288" s="31"/>
      <c r="I288" s="13"/>
      <c r="J288" s="36"/>
      <c r="K288" s="20"/>
      <c r="L288" s="29"/>
      <c r="M288" s="38"/>
      <c r="N288" s="38"/>
      <c r="O288" s="38"/>
      <c r="P288" s="38"/>
      <c r="Q288" s="38"/>
      <c r="R288" s="18"/>
      <c r="S288" s="18"/>
      <c r="T288" s="18"/>
    </row>
    <row r="289" spans="1:20" s="5" customFormat="1" ht="12.75">
      <c r="A289" s="28"/>
      <c r="B289" s="29"/>
      <c r="C289" s="29"/>
      <c r="D289" s="29"/>
      <c r="E289" s="30"/>
      <c r="F289" s="31"/>
      <c r="G289" s="31"/>
      <c r="H289" s="31"/>
      <c r="I289" s="13"/>
      <c r="J289" s="36"/>
      <c r="K289" s="20"/>
      <c r="L289" s="29"/>
      <c r="M289" s="38"/>
      <c r="N289" s="38"/>
      <c r="O289" s="38"/>
      <c r="P289" s="38"/>
      <c r="Q289" s="38"/>
      <c r="R289" s="18"/>
      <c r="S289" s="18"/>
      <c r="T289" s="18"/>
    </row>
    <row r="290" spans="1:20" s="5" customFormat="1" ht="12.75">
      <c r="A290" s="28"/>
      <c r="B290" s="29"/>
      <c r="C290" s="29"/>
      <c r="D290" s="29"/>
      <c r="E290" s="30"/>
      <c r="F290" s="31"/>
      <c r="G290" s="31"/>
      <c r="H290" s="31"/>
      <c r="I290" s="13"/>
      <c r="J290" s="36"/>
      <c r="K290" s="20"/>
      <c r="L290" s="29"/>
      <c r="M290" s="38"/>
      <c r="N290" s="38"/>
      <c r="O290" s="38"/>
      <c r="P290" s="38"/>
      <c r="Q290" s="38"/>
      <c r="R290" s="18"/>
      <c r="S290" s="18"/>
      <c r="T290" s="18"/>
    </row>
    <row r="291" spans="1:20" s="5" customFormat="1" ht="12.75">
      <c r="A291" s="28"/>
      <c r="B291" s="29"/>
      <c r="C291" s="29"/>
      <c r="D291" s="29"/>
      <c r="E291" s="30"/>
      <c r="F291" s="31"/>
      <c r="G291" s="31"/>
      <c r="H291" s="31"/>
      <c r="I291" s="13"/>
      <c r="J291" s="36"/>
      <c r="K291" s="20"/>
      <c r="L291" s="29"/>
      <c r="M291" s="38"/>
      <c r="N291" s="38"/>
      <c r="O291" s="38"/>
      <c r="P291" s="38"/>
      <c r="Q291" s="38"/>
      <c r="R291" s="18"/>
      <c r="S291" s="18"/>
      <c r="T291" s="18"/>
    </row>
    <row r="292" spans="1:20" s="5" customFormat="1" ht="12.75">
      <c r="A292" s="28"/>
      <c r="B292" s="29"/>
      <c r="C292" s="29"/>
      <c r="D292" s="29"/>
      <c r="E292" s="30"/>
      <c r="F292" s="31"/>
      <c r="G292" s="31"/>
      <c r="H292" s="31"/>
      <c r="I292" s="13"/>
      <c r="J292" s="36"/>
      <c r="K292" s="20"/>
      <c r="L292" s="29"/>
      <c r="M292" s="38"/>
      <c r="N292" s="38"/>
      <c r="O292" s="38"/>
      <c r="P292" s="38"/>
      <c r="Q292" s="38"/>
      <c r="R292" s="18"/>
      <c r="S292" s="18"/>
      <c r="T292" s="18"/>
    </row>
    <row r="293" spans="1:20" s="5" customFormat="1" ht="12.75">
      <c r="A293" s="28"/>
      <c r="B293" s="29"/>
      <c r="C293" s="29"/>
      <c r="D293" s="29"/>
      <c r="E293" s="30"/>
      <c r="F293" s="31"/>
      <c r="G293" s="31"/>
      <c r="H293" s="31"/>
      <c r="I293" s="13"/>
      <c r="J293" s="36"/>
      <c r="K293" s="20"/>
      <c r="L293" s="29"/>
      <c r="M293" s="38"/>
      <c r="N293" s="38"/>
      <c r="O293" s="38"/>
      <c r="P293" s="38"/>
      <c r="Q293" s="38"/>
      <c r="R293" s="18"/>
      <c r="S293" s="18"/>
      <c r="T293" s="18"/>
    </row>
    <row r="294" spans="1:20" s="5" customFormat="1" ht="12.75">
      <c r="A294" s="28"/>
      <c r="B294" s="29"/>
      <c r="C294" s="29"/>
      <c r="D294" s="29"/>
      <c r="E294" s="30"/>
      <c r="F294" s="31"/>
      <c r="G294" s="31"/>
      <c r="H294" s="31"/>
      <c r="I294" s="13"/>
      <c r="J294" s="36"/>
      <c r="K294" s="20"/>
      <c r="L294" s="29"/>
      <c r="M294" s="38"/>
      <c r="N294" s="38"/>
      <c r="O294" s="38"/>
      <c r="P294" s="38"/>
      <c r="Q294" s="38"/>
      <c r="R294" s="18"/>
      <c r="S294" s="18"/>
      <c r="T294" s="18"/>
    </row>
    <row r="295" spans="1:20" s="5" customFormat="1" ht="12.75">
      <c r="A295" s="28"/>
      <c r="B295" s="29"/>
      <c r="C295" s="29"/>
      <c r="D295" s="29"/>
      <c r="E295" s="30"/>
      <c r="F295" s="31"/>
      <c r="G295" s="31"/>
      <c r="H295" s="31"/>
      <c r="I295" s="13"/>
      <c r="J295" s="36"/>
      <c r="K295" s="20"/>
      <c r="L295" s="29"/>
      <c r="M295" s="38"/>
      <c r="N295" s="38"/>
      <c r="O295" s="38"/>
      <c r="P295" s="38"/>
      <c r="Q295" s="38"/>
      <c r="R295" s="18"/>
      <c r="S295" s="18"/>
      <c r="T295" s="18"/>
    </row>
    <row r="296" spans="1:20" s="5" customFormat="1" ht="12.75">
      <c r="A296" s="28"/>
      <c r="B296" s="29"/>
      <c r="C296" s="29"/>
      <c r="D296" s="29"/>
      <c r="E296" s="30"/>
      <c r="F296" s="31"/>
      <c r="G296" s="31"/>
      <c r="H296" s="31"/>
      <c r="I296" s="13"/>
      <c r="J296" s="36"/>
      <c r="K296" s="20"/>
      <c r="L296" s="29"/>
      <c r="M296" s="38"/>
      <c r="N296" s="38"/>
      <c r="O296" s="38"/>
      <c r="P296" s="38"/>
      <c r="Q296" s="38"/>
      <c r="R296" s="18"/>
      <c r="S296" s="18"/>
      <c r="T296" s="18"/>
    </row>
    <row r="297" spans="1:20" s="5" customFormat="1" ht="12.75">
      <c r="A297" s="28"/>
      <c r="B297" s="29"/>
      <c r="C297" s="29"/>
      <c r="D297" s="29"/>
      <c r="E297" s="30"/>
      <c r="F297" s="31"/>
      <c r="G297" s="31"/>
      <c r="H297" s="31"/>
      <c r="I297" s="13"/>
      <c r="J297" s="36"/>
      <c r="K297" s="20"/>
      <c r="L297" s="29"/>
      <c r="M297" s="38"/>
      <c r="N297" s="38"/>
      <c r="O297" s="38"/>
      <c r="P297" s="38"/>
      <c r="Q297" s="38"/>
      <c r="R297" s="18"/>
      <c r="S297" s="18"/>
      <c r="T297" s="18"/>
    </row>
    <row r="298" spans="1:20" s="5" customFormat="1" ht="12.75">
      <c r="A298" s="28"/>
      <c r="B298" s="29"/>
      <c r="C298" s="29"/>
      <c r="D298" s="29"/>
      <c r="E298" s="30"/>
      <c r="F298" s="31"/>
      <c r="G298" s="31"/>
      <c r="H298" s="31"/>
      <c r="I298" s="13"/>
      <c r="J298" s="36"/>
      <c r="K298" s="20"/>
      <c r="L298" s="29"/>
      <c r="M298" s="38"/>
      <c r="N298" s="38"/>
      <c r="O298" s="38"/>
      <c r="P298" s="38"/>
      <c r="Q298" s="38"/>
      <c r="R298" s="18"/>
      <c r="S298" s="18"/>
      <c r="T298" s="18"/>
    </row>
    <row r="299" spans="1:20" s="5" customFormat="1" ht="12.75">
      <c r="A299" s="28"/>
      <c r="B299" s="29"/>
      <c r="C299" s="29"/>
      <c r="D299" s="29"/>
      <c r="E299" s="30"/>
      <c r="F299" s="31"/>
      <c r="G299" s="31"/>
      <c r="H299" s="31"/>
      <c r="I299" s="13"/>
      <c r="J299" s="36"/>
      <c r="K299" s="20"/>
      <c r="L299" s="29"/>
      <c r="M299" s="38"/>
      <c r="N299" s="38"/>
      <c r="O299" s="38"/>
      <c r="P299" s="38"/>
      <c r="Q299" s="38"/>
      <c r="R299" s="18"/>
      <c r="S299" s="18"/>
      <c r="T299" s="18"/>
    </row>
    <row r="300" spans="1:20" s="5" customFormat="1" ht="12.75">
      <c r="A300" s="28"/>
      <c r="B300" s="29"/>
      <c r="C300" s="29"/>
      <c r="D300" s="29"/>
      <c r="E300" s="30"/>
      <c r="F300" s="31"/>
      <c r="G300" s="31"/>
      <c r="H300" s="31"/>
      <c r="I300" s="13"/>
      <c r="J300" s="36"/>
      <c r="K300" s="20"/>
      <c r="L300" s="29"/>
      <c r="M300" s="38"/>
      <c r="N300" s="38"/>
      <c r="O300" s="38"/>
      <c r="P300" s="38"/>
      <c r="Q300" s="38"/>
      <c r="R300" s="18"/>
      <c r="S300" s="18"/>
      <c r="T300" s="18"/>
    </row>
    <row r="301" spans="1:20" s="5" customFormat="1" ht="12.75">
      <c r="A301" s="28"/>
      <c r="B301" s="29"/>
      <c r="C301" s="29"/>
      <c r="D301" s="29"/>
      <c r="E301" s="30"/>
      <c r="F301" s="31"/>
      <c r="G301" s="31"/>
      <c r="H301" s="31"/>
      <c r="I301" s="13"/>
      <c r="J301" s="36"/>
      <c r="K301" s="20"/>
      <c r="L301" s="29"/>
      <c r="M301" s="38"/>
      <c r="N301" s="38"/>
      <c r="O301" s="38"/>
      <c r="P301" s="38"/>
      <c r="Q301" s="38"/>
      <c r="R301" s="18"/>
      <c r="S301" s="18"/>
      <c r="T301" s="18"/>
    </row>
    <row r="302" spans="1:20" s="5" customFormat="1" ht="12.75">
      <c r="A302" s="28"/>
      <c r="B302" s="29"/>
      <c r="C302" s="29"/>
      <c r="D302" s="29"/>
      <c r="E302" s="30"/>
      <c r="F302" s="31"/>
      <c r="G302" s="31"/>
      <c r="H302" s="31"/>
      <c r="I302" s="13"/>
      <c r="J302" s="36"/>
      <c r="K302" s="20"/>
      <c r="L302" s="29"/>
      <c r="M302" s="38"/>
      <c r="N302" s="38"/>
      <c r="O302" s="38"/>
      <c r="P302" s="38"/>
      <c r="Q302" s="38"/>
      <c r="R302" s="18"/>
      <c r="S302" s="18"/>
      <c r="T302" s="18"/>
    </row>
    <row r="303" spans="1:20" s="5" customFormat="1" ht="12.75">
      <c r="A303" s="28"/>
      <c r="B303" s="29"/>
      <c r="C303" s="29"/>
      <c r="D303" s="29"/>
      <c r="E303" s="30"/>
      <c r="F303" s="31"/>
      <c r="G303" s="31"/>
      <c r="H303" s="31"/>
      <c r="I303" s="13"/>
      <c r="J303" s="36"/>
      <c r="K303" s="20"/>
      <c r="L303" s="29"/>
      <c r="M303" s="38"/>
      <c r="N303" s="38"/>
      <c r="O303" s="38"/>
      <c r="P303" s="38"/>
      <c r="Q303" s="38"/>
      <c r="R303" s="18"/>
      <c r="S303" s="18"/>
      <c r="T303" s="18"/>
    </row>
    <row r="304" spans="1:20" s="5" customFormat="1" ht="12.75">
      <c r="A304" s="28"/>
      <c r="B304" s="29"/>
      <c r="C304" s="29"/>
      <c r="D304" s="29"/>
      <c r="E304" s="30"/>
      <c r="F304" s="31"/>
      <c r="G304" s="31"/>
      <c r="H304" s="31"/>
      <c r="I304" s="13"/>
      <c r="J304" s="36"/>
      <c r="K304" s="20"/>
      <c r="L304" s="29"/>
      <c r="M304" s="38"/>
      <c r="N304" s="38"/>
      <c r="O304" s="38"/>
      <c r="P304" s="38"/>
      <c r="Q304" s="38"/>
      <c r="R304" s="18"/>
      <c r="S304" s="18"/>
      <c r="T304" s="18"/>
    </row>
    <row r="305" spans="1:20" s="5" customFormat="1" ht="12.75">
      <c r="A305" s="28"/>
      <c r="B305" s="29"/>
      <c r="C305" s="29"/>
      <c r="D305" s="29"/>
      <c r="E305" s="30"/>
      <c r="F305" s="31"/>
      <c r="G305" s="31"/>
      <c r="H305" s="31"/>
      <c r="I305" s="13"/>
      <c r="J305" s="36"/>
      <c r="K305" s="20"/>
      <c r="L305" s="29"/>
      <c r="M305" s="38"/>
      <c r="N305" s="38"/>
      <c r="O305" s="38"/>
      <c r="P305" s="38"/>
      <c r="Q305" s="38"/>
      <c r="R305" s="18"/>
      <c r="S305" s="18"/>
      <c r="T305" s="18"/>
    </row>
    <row r="306" spans="1:20" s="5" customFormat="1" ht="12.75">
      <c r="A306" s="28"/>
      <c r="B306" s="29"/>
      <c r="C306" s="29"/>
      <c r="D306" s="29"/>
      <c r="E306" s="30"/>
      <c r="F306" s="31"/>
      <c r="G306" s="31"/>
      <c r="H306" s="31"/>
      <c r="I306" s="13"/>
      <c r="J306" s="36"/>
      <c r="K306" s="20"/>
      <c r="L306" s="29"/>
      <c r="M306" s="38"/>
      <c r="N306" s="38"/>
      <c r="O306" s="38"/>
      <c r="P306" s="38"/>
      <c r="Q306" s="38"/>
      <c r="R306" s="18"/>
      <c r="S306" s="18"/>
      <c r="T306" s="18"/>
    </row>
    <row r="307" spans="1:20" s="5" customFormat="1" ht="12.75">
      <c r="A307" s="28"/>
      <c r="B307" s="29"/>
      <c r="C307" s="29"/>
      <c r="D307" s="29"/>
      <c r="E307" s="30"/>
      <c r="F307" s="31"/>
      <c r="G307" s="31"/>
      <c r="H307" s="31"/>
      <c r="I307" s="13"/>
      <c r="J307" s="36"/>
      <c r="K307" s="20"/>
      <c r="L307" s="29"/>
      <c r="M307" s="38"/>
      <c r="N307" s="38"/>
      <c r="O307" s="38"/>
      <c r="P307" s="38"/>
      <c r="Q307" s="38"/>
      <c r="R307" s="18"/>
      <c r="S307" s="18"/>
      <c r="T307" s="18"/>
    </row>
    <row r="308" spans="1:20" s="5" customFormat="1" ht="12.75">
      <c r="A308" s="28"/>
      <c r="B308" s="29"/>
      <c r="C308" s="29"/>
      <c r="D308" s="29"/>
      <c r="E308" s="30"/>
      <c r="F308" s="31"/>
      <c r="G308" s="31"/>
      <c r="H308" s="31"/>
      <c r="I308" s="13"/>
      <c r="J308" s="36"/>
      <c r="K308" s="20"/>
      <c r="L308" s="29"/>
      <c r="M308" s="38"/>
      <c r="N308" s="38"/>
      <c r="O308" s="38"/>
      <c r="P308" s="38"/>
      <c r="Q308" s="38"/>
      <c r="R308" s="18"/>
      <c r="S308" s="18"/>
      <c r="T308" s="18"/>
    </row>
    <row r="309" spans="1:20" s="5" customFormat="1" ht="12.75">
      <c r="A309" s="28"/>
      <c r="B309" s="29"/>
      <c r="C309" s="29"/>
      <c r="D309" s="29"/>
      <c r="E309" s="30"/>
      <c r="F309" s="31"/>
      <c r="G309" s="31"/>
      <c r="H309" s="31"/>
      <c r="I309" s="13"/>
      <c r="J309" s="36"/>
      <c r="K309" s="20"/>
      <c r="L309" s="29"/>
      <c r="M309" s="38"/>
      <c r="N309" s="38"/>
      <c r="O309" s="38"/>
      <c r="P309" s="38"/>
      <c r="Q309" s="38"/>
      <c r="R309" s="18"/>
      <c r="S309" s="18"/>
      <c r="T309" s="18"/>
    </row>
    <row r="310" spans="1:20" s="5" customFormat="1" ht="12.75">
      <c r="A310" s="28"/>
      <c r="B310" s="29"/>
      <c r="C310" s="29"/>
      <c r="D310" s="29"/>
      <c r="E310" s="30"/>
      <c r="F310" s="31"/>
      <c r="G310" s="31"/>
      <c r="H310" s="31"/>
      <c r="I310" s="13"/>
      <c r="J310" s="36"/>
      <c r="K310" s="20"/>
      <c r="L310" s="29"/>
      <c r="M310" s="38"/>
      <c r="N310" s="38"/>
      <c r="O310" s="38"/>
      <c r="P310" s="38"/>
      <c r="Q310" s="38"/>
      <c r="R310" s="18"/>
      <c r="S310" s="18"/>
      <c r="T310" s="18"/>
    </row>
    <row r="311" spans="1:20" s="5" customFormat="1" ht="12.75">
      <c r="A311" s="28"/>
      <c r="B311" s="29"/>
      <c r="C311" s="29"/>
      <c r="D311" s="29"/>
      <c r="E311" s="30"/>
      <c r="F311" s="31"/>
      <c r="G311" s="31"/>
      <c r="H311" s="31"/>
      <c r="I311" s="13"/>
      <c r="J311" s="36"/>
      <c r="K311" s="20"/>
      <c r="L311" s="29"/>
      <c r="M311" s="38"/>
      <c r="N311" s="38"/>
      <c r="O311" s="38"/>
      <c r="P311" s="38"/>
      <c r="Q311" s="38"/>
      <c r="R311" s="18"/>
      <c r="S311" s="18"/>
      <c r="T311" s="18"/>
    </row>
    <row r="312" spans="1:20" s="5" customFormat="1" ht="12.75">
      <c r="A312" s="28"/>
      <c r="B312" s="29"/>
      <c r="C312" s="29"/>
      <c r="D312" s="29"/>
      <c r="E312" s="30"/>
      <c r="F312" s="31"/>
      <c r="G312" s="31"/>
      <c r="H312" s="31"/>
      <c r="I312" s="13"/>
      <c r="J312" s="36"/>
      <c r="K312" s="20"/>
      <c r="L312" s="29"/>
      <c r="M312" s="38"/>
      <c r="N312" s="38"/>
      <c r="O312" s="38"/>
      <c r="P312" s="38"/>
      <c r="Q312" s="38"/>
      <c r="R312" s="18"/>
      <c r="S312" s="18"/>
      <c r="T312" s="18"/>
    </row>
    <row r="313" spans="1:20" s="5" customFormat="1" ht="12.75">
      <c r="A313" s="28"/>
      <c r="B313" s="29"/>
      <c r="C313" s="29"/>
      <c r="D313" s="29"/>
      <c r="E313" s="30"/>
      <c r="F313" s="31"/>
      <c r="G313" s="31"/>
      <c r="H313" s="31"/>
      <c r="I313" s="13"/>
      <c r="J313" s="36"/>
      <c r="K313" s="20"/>
      <c r="L313" s="29"/>
      <c r="M313" s="38"/>
      <c r="N313" s="38"/>
      <c r="O313" s="38"/>
      <c r="P313" s="38"/>
      <c r="Q313" s="38"/>
      <c r="R313" s="18"/>
      <c r="S313" s="18"/>
      <c r="T313" s="18"/>
    </row>
    <row r="314" spans="1:20" s="5" customFormat="1" ht="12.75">
      <c r="A314" s="28"/>
      <c r="B314" s="29"/>
      <c r="C314" s="29"/>
      <c r="D314" s="29"/>
      <c r="E314" s="30"/>
      <c r="F314" s="31"/>
      <c r="G314" s="31"/>
      <c r="H314" s="31"/>
      <c r="I314" s="13"/>
      <c r="J314" s="36"/>
      <c r="K314" s="20"/>
      <c r="L314" s="29"/>
      <c r="M314" s="38"/>
      <c r="N314" s="38"/>
      <c r="O314" s="38"/>
      <c r="P314" s="38"/>
      <c r="Q314" s="38"/>
      <c r="R314" s="18"/>
      <c r="S314" s="18"/>
      <c r="T314" s="18"/>
    </row>
    <row r="315" spans="1:20" s="5" customFormat="1" ht="12.75">
      <c r="A315" s="28"/>
      <c r="B315" s="29"/>
      <c r="C315" s="29"/>
      <c r="D315" s="29"/>
      <c r="E315" s="30"/>
      <c r="F315" s="31"/>
      <c r="G315" s="31"/>
      <c r="H315" s="31"/>
      <c r="I315" s="13"/>
      <c r="J315" s="36"/>
      <c r="K315" s="20"/>
      <c r="L315" s="29"/>
      <c r="M315" s="38"/>
      <c r="N315" s="38"/>
      <c r="O315" s="38"/>
      <c r="P315" s="38"/>
      <c r="Q315" s="38"/>
      <c r="R315" s="18"/>
      <c r="S315" s="18"/>
      <c r="T315" s="18"/>
    </row>
    <row r="316" spans="1:20" s="5" customFormat="1" ht="12.75">
      <c r="A316" s="28"/>
      <c r="B316" s="29"/>
      <c r="C316" s="29"/>
      <c r="D316" s="29"/>
      <c r="E316" s="30"/>
      <c r="F316" s="31"/>
      <c r="G316" s="31"/>
      <c r="H316" s="31"/>
      <c r="I316" s="13"/>
      <c r="J316" s="36"/>
      <c r="K316" s="20"/>
      <c r="L316" s="29"/>
      <c r="M316" s="38"/>
      <c r="N316" s="38"/>
      <c r="O316" s="38"/>
      <c r="P316" s="38"/>
      <c r="Q316" s="38"/>
      <c r="R316" s="18"/>
      <c r="S316" s="18"/>
      <c r="T316" s="18"/>
    </row>
    <row r="317" spans="1:20" s="5" customFormat="1" ht="12.75">
      <c r="A317" s="28"/>
      <c r="B317" s="29"/>
      <c r="C317" s="29"/>
      <c r="D317" s="29"/>
      <c r="E317" s="30"/>
      <c r="F317" s="31"/>
      <c r="G317" s="31"/>
      <c r="H317" s="31"/>
      <c r="I317" s="13"/>
      <c r="J317" s="36"/>
      <c r="K317" s="20"/>
      <c r="L317" s="29"/>
      <c r="M317" s="38"/>
      <c r="N317" s="38"/>
      <c r="O317" s="38"/>
      <c r="P317" s="38"/>
      <c r="Q317" s="38"/>
      <c r="R317" s="18"/>
      <c r="S317" s="18"/>
      <c r="T317" s="18"/>
    </row>
    <row r="318" spans="1:20" s="5" customFormat="1" ht="12.75">
      <c r="A318" s="28"/>
      <c r="B318" s="29"/>
      <c r="C318" s="29"/>
      <c r="D318" s="29"/>
      <c r="E318" s="30"/>
      <c r="F318" s="31"/>
      <c r="G318" s="31"/>
      <c r="H318" s="31"/>
      <c r="I318" s="13"/>
      <c r="J318" s="36"/>
      <c r="K318" s="20"/>
      <c r="L318" s="29"/>
      <c r="M318" s="38"/>
      <c r="N318" s="38"/>
      <c r="O318" s="38"/>
      <c r="P318" s="38"/>
      <c r="Q318" s="38"/>
      <c r="R318" s="18"/>
      <c r="S318" s="18"/>
      <c r="T318" s="18"/>
    </row>
    <row r="319" spans="1:20" s="5" customFormat="1" ht="12.75">
      <c r="A319" s="28"/>
      <c r="B319" s="29"/>
      <c r="C319" s="29"/>
      <c r="D319" s="29"/>
      <c r="E319" s="30"/>
      <c r="F319" s="31"/>
      <c r="G319" s="31"/>
      <c r="H319" s="31"/>
      <c r="I319" s="13"/>
      <c r="J319" s="36"/>
      <c r="K319" s="20"/>
      <c r="L319" s="29"/>
      <c r="M319" s="38"/>
      <c r="N319" s="38"/>
      <c r="O319" s="38"/>
      <c r="P319" s="38"/>
      <c r="Q319" s="38"/>
      <c r="R319" s="18"/>
      <c r="S319" s="18"/>
      <c r="T319" s="18"/>
    </row>
    <row r="320" spans="1:20" s="5" customFormat="1" ht="12.75">
      <c r="A320" s="28"/>
      <c r="B320" s="29"/>
      <c r="C320" s="29"/>
      <c r="D320" s="29"/>
      <c r="E320" s="30"/>
      <c r="F320" s="31"/>
      <c r="G320" s="31"/>
      <c r="H320" s="31"/>
      <c r="I320" s="13"/>
      <c r="J320" s="36"/>
      <c r="K320" s="20"/>
      <c r="L320" s="29"/>
      <c r="M320" s="38"/>
      <c r="N320" s="38"/>
      <c r="O320" s="38"/>
      <c r="P320" s="38"/>
      <c r="Q320" s="38"/>
      <c r="R320" s="18"/>
      <c r="S320" s="18"/>
      <c r="T320" s="18"/>
    </row>
    <row r="321" spans="1:20" s="5" customFormat="1" ht="12.75">
      <c r="A321" s="28"/>
      <c r="B321" s="29"/>
      <c r="C321" s="29"/>
      <c r="D321" s="29"/>
      <c r="E321" s="30"/>
      <c r="F321" s="31"/>
      <c r="G321" s="31"/>
      <c r="H321" s="31"/>
      <c r="I321" s="13"/>
      <c r="J321" s="36"/>
      <c r="K321" s="20"/>
      <c r="L321" s="29"/>
      <c r="M321" s="38"/>
      <c r="N321" s="38"/>
      <c r="O321" s="38"/>
      <c r="P321" s="38"/>
      <c r="Q321" s="38"/>
      <c r="R321" s="18"/>
      <c r="S321" s="18"/>
      <c r="T321" s="18"/>
    </row>
    <row r="322" spans="1:20" s="5" customFormat="1" ht="12.75">
      <c r="A322" s="28"/>
      <c r="B322" s="29"/>
      <c r="C322" s="29"/>
      <c r="D322" s="29"/>
      <c r="E322" s="30"/>
      <c r="F322" s="31"/>
      <c r="G322" s="31"/>
      <c r="H322" s="31"/>
      <c r="I322" s="13"/>
      <c r="J322" s="36"/>
      <c r="K322" s="20"/>
      <c r="L322" s="29"/>
      <c r="M322" s="38"/>
      <c r="N322" s="38"/>
      <c r="O322" s="38"/>
      <c r="P322" s="38"/>
      <c r="Q322" s="38"/>
      <c r="R322" s="18"/>
      <c r="S322" s="18"/>
      <c r="T322" s="18"/>
    </row>
    <row r="323" spans="1:20" s="5" customFormat="1" ht="12.75">
      <c r="A323" s="28"/>
      <c r="B323" s="29"/>
      <c r="C323" s="29"/>
      <c r="D323" s="29"/>
      <c r="E323" s="30"/>
      <c r="F323" s="31"/>
      <c r="G323" s="31"/>
      <c r="H323" s="31"/>
      <c r="I323" s="13"/>
      <c r="J323" s="36"/>
      <c r="K323" s="20"/>
      <c r="L323" s="29"/>
      <c r="M323" s="38"/>
      <c r="N323" s="38"/>
      <c r="O323" s="38"/>
      <c r="P323" s="38"/>
      <c r="Q323" s="38"/>
      <c r="R323" s="18"/>
      <c r="S323" s="18"/>
      <c r="T323" s="18"/>
    </row>
    <row r="324" spans="1:20" s="5" customFormat="1" ht="12.75">
      <c r="A324" s="28"/>
      <c r="B324" s="29"/>
      <c r="C324" s="29"/>
      <c r="D324" s="29"/>
      <c r="E324" s="30"/>
      <c r="F324" s="31"/>
      <c r="G324" s="31"/>
      <c r="H324" s="31"/>
      <c r="I324" s="13"/>
      <c r="J324" s="36"/>
      <c r="K324" s="20"/>
      <c r="L324" s="29"/>
      <c r="M324" s="38"/>
      <c r="N324" s="38"/>
      <c r="O324" s="38"/>
      <c r="P324" s="38"/>
      <c r="Q324" s="38"/>
      <c r="R324" s="18"/>
      <c r="S324" s="18"/>
      <c r="T324" s="18"/>
    </row>
    <row r="325" spans="1:20" s="5" customFormat="1" ht="12.75">
      <c r="A325" s="28"/>
      <c r="B325" s="29"/>
      <c r="C325" s="29"/>
      <c r="D325" s="29"/>
      <c r="E325" s="30"/>
      <c r="F325" s="31"/>
      <c r="G325" s="31"/>
      <c r="H325" s="31"/>
      <c r="I325" s="13"/>
      <c r="J325" s="36"/>
      <c r="K325" s="20"/>
      <c r="L325" s="29"/>
      <c r="M325" s="38"/>
      <c r="N325" s="38"/>
      <c r="O325" s="38"/>
      <c r="P325" s="38"/>
      <c r="Q325" s="38"/>
      <c r="R325" s="18"/>
      <c r="S325" s="18"/>
      <c r="T325" s="18"/>
    </row>
    <row r="326" spans="1:20" s="5" customFormat="1" ht="12.75">
      <c r="A326" s="28"/>
      <c r="B326" s="29"/>
      <c r="C326" s="29"/>
      <c r="D326" s="29"/>
      <c r="E326" s="30"/>
      <c r="F326" s="31"/>
      <c r="G326" s="31"/>
      <c r="H326" s="31"/>
      <c r="I326" s="13"/>
      <c r="J326" s="36"/>
      <c r="K326" s="20"/>
      <c r="L326" s="29"/>
      <c r="M326" s="38"/>
      <c r="N326" s="38"/>
      <c r="O326" s="38"/>
      <c r="P326" s="38"/>
      <c r="Q326" s="38"/>
      <c r="R326" s="18"/>
      <c r="S326" s="18"/>
      <c r="T326" s="18"/>
    </row>
    <row r="327" spans="1:20" s="5" customFormat="1" ht="12.75">
      <c r="A327" s="28"/>
      <c r="B327" s="29"/>
      <c r="C327" s="29"/>
      <c r="D327" s="29"/>
      <c r="E327" s="30"/>
      <c r="F327" s="31"/>
      <c r="G327" s="31"/>
      <c r="H327" s="31"/>
      <c r="I327" s="13"/>
      <c r="J327" s="36"/>
      <c r="K327" s="20"/>
      <c r="L327" s="29"/>
      <c r="M327" s="38"/>
      <c r="N327" s="38"/>
      <c r="O327" s="38"/>
      <c r="P327" s="38"/>
      <c r="Q327" s="38"/>
      <c r="R327" s="18"/>
      <c r="S327" s="18"/>
      <c r="T327" s="18"/>
    </row>
    <row r="328" spans="1:20" s="5" customFormat="1" ht="12.75">
      <c r="A328" s="28"/>
      <c r="B328" s="29"/>
      <c r="C328" s="29"/>
      <c r="D328" s="29"/>
      <c r="E328" s="30"/>
      <c r="F328" s="31"/>
      <c r="G328" s="31"/>
      <c r="H328" s="31"/>
      <c r="I328" s="13"/>
      <c r="J328" s="36"/>
      <c r="K328" s="20"/>
      <c r="L328" s="29"/>
      <c r="M328" s="38"/>
      <c r="N328" s="38"/>
      <c r="O328" s="38"/>
      <c r="P328" s="38"/>
      <c r="Q328" s="38"/>
      <c r="R328" s="18"/>
      <c r="S328" s="18"/>
      <c r="T328" s="18"/>
    </row>
    <row r="329" spans="1:20" s="5" customFormat="1" ht="12.75">
      <c r="A329" s="28"/>
      <c r="B329" s="29"/>
      <c r="C329" s="29"/>
      <c r="D329" s="29"/>
      <c r="E329" s="30"/>
      <c r="F329" s="31"/>
      <c r="G329" s="31"/>
      <c r="H329" s="31"/>
      <c r="I329" s="13"/>
      <c r="J329" s="36"/>
      <c r="K329" s="20"/>
      <c r="L329" s="29"/>
      <c r="M329" s="38"/>
      <c r="N329" s="38"/>
      <c r="O329" s="38"/>
      <c r="P329" s="38"/>
      <c r="Q329" s="38"/>
      <c r="R329" s="18"/>
      <c r="S329" s="18"/>
      <c r="T329" s="18"/>
    </row>
    <row r="330" spans="1:20" s="5" customFormat="1" ht="12.75">
      <c r="A330" s="28"/>
      <c r="B330" s="29"/>
      <c r="C330" s="29"/>
      <c r="D330" s="29"/>
      <c r="E330" s="30"/>
      <c r="F330" s="31"/>
      <c r="G330" s="31"/>
      <c r="H330" s="31"/>
      <c r="I330" s="13"/>
      <c r="J330" s="36"/>
      <c r="K330" s="20"/>
      <c r="L330" s="29"/>
      <c r="M330" s="38"/>
      <c r="N330" s="38"/>
      <c r="O330" s="38"/>
      <c r="P330" s="38"/>
      <c r="Q330" s="38"/>
      <c r="R330" s="18"/>
      <c r="S330" s="18"/>
      <c r="T330" s="18"/>
    </row>
    <row r="331" spans="1:20" s="5" customFormat="1" ht="12.75">
      <c r="A331" s="28"/>
      <c r="B331" s="29"/>
      <c r="C331" s="29"/>
      <c r="D331" s="29"/>
      <c r="E331" s="30"/>
      <c r="F331" s="31"/>
      <c r="G331" s="31"/>
      <c r="H331" s="31"/>
      <c r="I331" s="13"/>
      <c r="J331" s="36"/>
      <c r="K331" s="20"/>
      <c r="L331" s="29"/>
      <c r="M331" s="38"/>
      <c r="N331" s="38"/>
      <c r="O331" s="38"/>
      <c r="P331" s="38"/>
      <c r="Q331" s="38"/>
      <c r="R331" s="18"/>
      <c r="S331" s="18"/>
      <c r="T331" s="18"/>
    </row>
    <row r="332" spans="1:20" s="5" customFormat="1" ht="12.75">
      <c r="A332" s="28"/>
      <c r="B332" s="29"/>
      <c r="C332" s="29"/>
      <c r="D332" s="29"/>
      <c r="E332" s="30"/>
      <c r="F332" s="31"/>
      <c r="G332" s="31"/>
      <c r="H332" s="31"/>
      <c r="I332" s="13"/>
      <c r="J332" s="36"/>
      <c r="K332" s="20"/>
      <c r="L332" s="29"/>
      <c r="M332" s="38"/>
      <c r="N332" s="38"/>
      <c r="O332" s="38"/>
      <c r="P332" s="38"/>
      <c r="Q332" s="38"/>
      <c r="R332" s="18"/>
      <c r="S332" s="18"/>
      <c r="T332" s="18"/>
    </row>
    <row r="333" spans="1:20" s="5" customFormat="1" ht="12.75">
      <c r="A333" s="28"/>
      <c r="B333" s="29"/>
      <c r="C333" s="29"/>
      <c r="D333" s="29"/>
      <c r="E333" s="30"/>
      <c r="F333" s="31"/>
      <c r="G333" s="31"/>
      <c r="H333" s="31"/>
      <c r="I333" s="13"/>
      <c r="J333" s="36"/>
      <c r="K333" s="20"/>
      <c r="L333" s="29"/>
      <c r="M333" s="38"/>
      <c r="N333" s="38"/>
      <c r="O333" s="38"/>
      <c r="P333" s="38"/>
      <c r="Q333" s="38"/>
      <c r="R333" s="18"/>
      <c r="S333" s="18"/>
      <c r="T333" s="18"/>
    </row>
    <row r="334" spans="1:20" s="5" customFormat="1" ht="12.75">
      <c r="A334" s="28"/>
      <c r="B334" s="29"/>
      <c r="C334" s="29"/>
      <c r="D334" s="29"/>
      <c r="E334" s="30"/>
      <c r="F334" s="31"/>
      <c r="G334" s="31"/>
      <c r="H334" s="31"/>
      <c r="I334" s="13"/>
      <c r="J334" s="36"/>
      <c r="K334" s="20"/>
      <c r="L334" s="29"/>
      <c r="M334" s="38"/>
      <c r="N334" s="38"/>
      <c r="O334" s="38"/>
      <c r="P334" s="38"/>
      <c r="Q334" s="38"/>
      <c r="R334" s="18"/>
      <c r="S334" s="18"/>
      <c r="T334" s="18"/>
    </row>
    <row r="335" spans="1:20" s="5" customFormat="1" ht="12.75">
      <c r="A335" s="28"/>
      <c r="B335" s="29"/>
      <c r="C335" s="29"/>
      <c r="D335" s="29"/>
      <c r="E335" s="30"/>
      <c r="F335" s="31"/>
      <c r="G335" s="31"/>
      <c r="H335" s="31"/>
      <c r="I335" s="13"/>
      <c r="J335" s="36"/>
      <c r="K335" s="20"/>
      <c r="L335" s="29"/>
      <c r="M335" s="38"/>
      <c r="N335" s="38"/>
      <c r="O335" s="38"/>
      <c r="P335" s="38"/>
      <c r="Q335" s="38"/>
      <c r="R335" s="18"/>
      <c r="S335" s="18"/>
      <c r="T335" s="18"/>
    </row>
    <row r="336" spans="1:20" s="5" customFormat="1" ht="12.75">
      <c r="A336" s="28"/>
      <c r="B336" s="29"/>
      <c r="C336" s="29"/>
      <c r="D336" s="29"/>
      <c r="E336" s="30"/>
      <c r="F336" s="31"/>
      <c r="G336" s="31"/>
      <c r="H336" s="31"/>
      <c r="I336" s="13"/>
      <c r="J336" s="36"/>
      <c r="K336" s="20"/>
      <c r="L336" s="29"/>
      <c r="M336" s="38"/>
      <c r="N336" s="38"/>
      <c r="O336" s="38"/>
      <c r="P336" s="38"/>
      <c r="Q336" s="38"/>
      <c r="R336" s="18"/>
      <c r="S336" s="18"/>
      <c r="T336" s="18"/>
    </row>
    <row r="337" spans="1:20" s="5" customFormat="1" ht="12.75">
      <c r="A337" s="28"/>
      <c r="B337" s="29"/>
      <c r="C337" s="29"/>
      <c r="D337" s="29"/>
      <c r="E337" s="30"/>
      <c r="F337" s="31"/>
      <c r="G337" s="31"/>
      <c r="H337" s="31"/>
      <c r="I337" s="13"/>
      <c r="J337" s="36"/>
      <c r="K337" s="20"/>
      <c r="L337" s="29"/>
      <c r="M337" s="38"/>
      <c r="N337" s="38"/>
      <c r="O337" s="38"/>
      <c r="P337" s="38"/>
      <c r="Q337" s="38"/>
      <c r="R337" s="18"/>
      <c r="S337" s="18"/>
      <c r="T337" s="18"/>
    </row>
    <row r="338" spans="1:20" s="5" customFormat="1" ht="12.75">
      <c r="A338" s="28"/>
      <c r="B338" s="29"/>
      <c r="C338" s="29"/>
      <c r="D338" s="29"/>
      <c r="E338" s="30"/>
      <c r="F338" s="31"/>
      <c r="G338" s="31"/>
      <c r="H338" s="31"/>
      <c r="I338" s="13"/>
      <c r="J338" s="36"/>
      <c r="K338" s="20"/>
      <c r="L338" s="29"/>
      <c r="M338" s="38"/>
      <c r="N338" s="38"/>
      <c r="O338" s="38"/>
      <c r="P338" s="38"/>
      <c r="Q338" s="38"/>
      <c r="R338" s="18"/>
      <c r="S338" s="18"/>
      <c r="T338" s="18"/>
    </row>
    <row r="339" spans="1:20" s="5" customFormat="1" ht="12.75">
      <c r="A339" s="28"/>
      <c r="B339" s="29"/>
      <c r="C339" s="29"/>
      <c r="D339" s="29"/>
      <c r="E339" s="30"/>
      <c r="F339" s="31"/>
      <c r="G339" s="31"/>
      <c r="H339" s="31"/>
      <c r="I339" s="13"/>
      <c r="J339" s="36"/>
      <c r="K339" s="20"/>
      <c r="L339" s="29"/>
      <c r="M339" s="38"/>
      <c r="N339" s="38"/>
      <c r="O339" s="38"/>
      <c r="P339" s="38"/>
      <c r="Q339" s="38"/>
      <c r="R339" s="18"/>
      <c r="S339" s="18"/>
      <c r="T339" s="18"/>
    </row>
    <row r="340" spans="1:20" s="5" customFormat="1" ht="12.75">
      <c r="A340" s="28"/>
      <c r="B340" s="29"/>
      <c r="C340" s="29"/>
      <c r="D340" s="29"/>
      <c r="E340" s="30"/>
      <c r="F340" s="31"/>
      <c r="G340" s="31"/>
      <c r="H340" s="31"/>
      <c r="I340" s="13"/>
      <c r="J340" s="36"/>
      <c r="K340" s="20"/>
      <c r="L340" s="29"/>
      <c r="M340" s="38"/>
      <c r="N340" s="38"/>
      <c r="O340" s="38"/>
      <c r="P340" s="38"/>
      <c r="Q340" s="38"/>
      <c r="R340" s="18"/>
      <c r="S340" s="18"/>
      <c r="T340" s="18"/>
    </row>
    <row r="341" spans="1:20" s="5" customFormat="1" ht="12.75">
      <c r="A341" s="28"/>
      <c r="B341" s="29"/>
      <c r="C341" s="29"/>
      <c r="D341" s="29"/>
      <c r="E341" s="30"/>
      <c r="F341" s="31"/>
      <c r="G341" s="31"/>
      <c r="H341" s="31"/>
      <c r="I341" s="13"/>
      <c r="J341" s="36"/>
      <c r="K341" s="20"/>
      <c r="L341" s="29"/>
      <c r="M341" s="38"/>
      <c r="N341" s="38"/>
      <c r="O341" s="38"/>
      <c r="P341" s="38"/>
      <c r="Q341" s="38"/>
      <c r="R341" s="18"/>
      <c r="S341" s="18"/>
      <c r="T341" s="18"/>
    </row>
    <row r="342" spans="1:20" s="5" customFormat="1" ht="12.75">
      <c r="A342" s="28"/>
      <c r="B342" s="29"/>
      <c r="C342" s="29"/>
      <c r="D342" s="29"/>
      <c r="E342" s="30"/>
      <c r="F342" s="31"/>
      <c r="G342" s="31"/>
      <c r="H342" s="31"/>
      <c r="I342" s="13"/>
      <c r="J342" s="36"/>
      <c r="K342" s="20"/>
      <c r="L342" s="29"/>
      <c r="M342" s="38"/>
      <c r="N342" s="38"/>
      <c r="O342" s="38"/>
      <c r="P342" s="38"/>
      <c r="Q342" s="38"/>
      <c r="R342" s="18"/>
      <c r="S342" s="18"/>
      <c r="T342" s="18"/>
    </row>
    <row r="343" spans="1:20" s="5" customFormat="1" ht="12.75">
      <c r="A343" s="28"/>
      <c r="B343" s="29"/>
      <c r="C343" s="29"/>
      <c r="D343" s="29"/>
      <c r="E343" s="30"/>
      <c r="F343" s="31"/>
      <c r="G343" s="31"/>
      <c r="H343" s="31"/>
      <c r="I343" s="13"/>
      <c r="J343" s="36"/>
      <c r="K343" s="20"/>
      <c r="L343" s="29"/>
      <c r="M343" s="38"/>
      <c r="N343" s="38"/>
      <c r="O343" s="38"/>
      <c r="P343" s="38"/>
      <c r="Q343" s="38"/>
      <c r="R343" s="18"/>
      <c r="S343" s="18"/>
      <c r="T343" s="18"/>
    </row>
    <row r="344" spans="1:20" s="5" customFormat="1" ht="12.75">
      <c r="A344" s="28"/>
      <c r="B344" s="29"/>
      <c r="C344" s="29"/>
      <c r="D344" s="29"/>
      <c r="E344" s="30"/>
      <c r="F344" s="31"/>
      <c r="G344" s="31"/>
      <c r="H344" s="31"/>
      <c r="I344" s="13"/>
      <c r="J344" s="36"/>
      <c r="K344" s="20"/>
      <c r="L344" s="29"/>
      <c r="M344" s="38"/>
      <c r="N344" s="38"/>
      <c r="O344" s="38"/>
      <c r="P344" s="38"/>
      <c r="Q344" s="38"/>
      <c r="R344" s="18"/>
      <c r="S344" s="18"/>
      <c r="T344" s="18"/>
    </row>
    <row r="345" spans="1:20" s="5" customFormat="1" ht="12.75">
      <c r="A345" s="28"/>
      <c r="B345" s="29"/>
      <c r="C345" s="29"/>
      <c r="D345" s="29"/>
      <c r="E345" s="30"/>
      <c r="F345" s="31"/>
      <c r="G345" s="31"/>
      <c r="H345" s="31"/>
      <c r="I345" s="13"/>
      <c r="J345" s="36"/>
      <c r="K345" s="20"/>
      <c r="L345" s="29"/>
      <c r="M345" s="38"/>
      <c r="N345" s="38"/>
      <c r="O345" s="38"/>
      <c r="P345" s="38"/>
      <c r="Q345" s="38"/>
      <c r="R345" s="18"/>
      <c r="S345" s="18"/>
      <c r="T345" s="18"/>
    </row>
    <row r="346" spans="1:20" s="5" customFormat="1" ht="12.75">
      <c r="A346" s="28"/>
      <c r="B346" s="29"/>
      <c r="C346" s="29"/>
      <c r="D346" s="29"/>
      <c r="E346" s="30"/>
      <c r="F346" s="31"/>
      <c r="G346" s="31"/>
      <c r="H346" s="31"/>
      <c r="I346" s="13"/>
      <c r="J346" s="36"/>
      <c r="K346" s="20"/>
      <c r="L346" s="29"/>
      <c r="M346" s="38"/>
      <c r="N346" s="38"/>
      <c r="O346" s="38"/>
      <c r="P346" s="38"/>
      <c r="Q346" s="38"/>
      <c r="R346" s="18"/>
      <c r="S346" s="18"/>
      <c r="T346" s="18"/>
    </row>
    <row r="347" spans="1:20" s="5" customFormat="1" ht="12.75">
      <c r="A347" s="28"/>
      <c r="B347" s="29"/>
      <c r="C347" s="29"/>
      <c r="D347" s="29"/>
      <c r="E347" s="30"/>
      <c r="F347" s="31"/>
      <c r="G347" s="31"/>
      <c r="H347" s="31"/>
      <c r="I347" s="13"/>
      <c r="J347" s="36"/>
      <c r="K347" s="20"/>
      <c r="L347" s="29"/>
      <c r="M347" s="38"/>
      <c r="N347" s="38"/>
      <c r="O347" s="38"/>
      <c r="P347" s="38"/>
      <c r="Q347" s="38"/>
      <c r="R347" s="18"/>
      <c r="S347" s="18"/>
      <c r="T347" s="18"/>
    </row>
    <row r="348" spans="1:20" s="5" customFormat="1" ht="12.75">
      <c r="A348" s="28"/>
      <c r="B348" s="29"/>
      <c r="C348" s="29"/>
      <c r="D348" s="29"/>
      <c r="E348" s="30"/>
      <c r="F348" s="31"/>
      <c r="G348" s="31"/>
      <c r="H348" s="31"/>
      <c r="I348" s="13"/>
      <c r="J348" s="36"/>
      <c r="K348" s="20"/>
      <c r="L348" s="29"/>
      <c r="M348" s="38"/>
      <c r="N348" s="38"/>
      <c r="O348" s="38"/>
      <c r="P348" s="38"/>
      <c r="Q348" s="38"/>
      <c r="R348" s="18"/>
      <c r="S348" s="18"/>
      <c r="T348" s="18"/>
    </row>
    <row r="349" spans="1:20" s="5" customFormat="1" ht="12.75">
      <c r="A349" s="28"/>
      <c r="B349" s="29"/>
      <c r="C349" s="29"/>
      <c r="D349" s="29"/>
      <c r="E349" s="30"/>
      <c r="F349" s="31"/>
      <c r="G349" s="31"/>
      <c r="H349" s="31"/>
      <c r="I349" s="13"/>
      <c r="J349" s="36"/>
      <c r="K349" s="20"/>
      <c r="L349" s="29"/>
      <c r="M349" s="38"/>
      <c r="N349" s="38"/>
      <c r="O349" s="38"/>
      <c r="P349" s="38"/>
      <c r="Q349" s="38"/>
      <c r="R349" s="18"/>
      <c r="S349" s="18"/>
      <c r="T349" s="18"/>
    </row>
    <row r="350" spans="1:20" s="5" customFormat="1" ht="12.75">
      <c r="A350" s="28"/>
      <c r="B350" s="29"/>
      <c r="C350" s="29"/>
      <c r="D350" s="29"/>
      <c r="E350" s="30"/>
      <c r="F350" s="31"/>
      <c r="G350" s="31"/>
      <c r="H350" s="31"/>
      <c r="I350" s="13"/>
      <c r="J350" s="36"/>
      <c r="K350" s="20"/>
      <c r="L350" s="29"/>
      <c r="M350" s="38"/>
      <c r="N350" s="38"/>
      <c r="O350" s="38"/>
      <c r="P350" s="38"/>
      <c r="Q350" s="38"/>
      <c r="R350" s="18"/>
      <c r="S350" s="18"/>
      <c r="T350" s="18"/>
    </row>
    <row r="351" spans="1:20" s="5" customFormat="1" ht="12.75">
      <c r="A351" s="28"/>
      <c r="B351" s="29"/>
      <c r="C351" s="29"/>
      <c r="D351" s="29"/>
      <c r="E351" s="30"/>
      <c r="F351" s="31"/>
      <c r="G351" s="31"/>
      <c r="H351" s="31"/>
      <c r="I351" s="13"/>
      <c r="J351" s="36"/>
      <c r="K351" s="20"/>
      <c r="L351" s="29"/>
      <c r="M351" s="38"/>
      <c r="N351" s="38"/>
      <c r="O351" s="38"/>
      <c r="P351" s="38"/>
      <c r="Q351" s="38"/>
      <c r="R351" s="18"/>
      <c r="S351" s="18"/>
      <c r="T351" s="18"/>
    </row>
    <row r="352" spans="1:20" s="5" customFormat="1" ht="12.75">
      <c r="A352" s="28"/>
      <c r="B352" s="29"/>
      <c r="C352" s="29"/>
      <c r="D352" s="29"/>
      <c r="E352" s="30"/>
      <c r="F352" s="31"/>
      <c r="G352" s="31"/>
      <c r="H352" s="31"/>
      <c r="I352" s="13"/>
      <c r="J352" s="36"/>
      <c r="K352" s="20"/>
      <c r="L352" s="29"/>
      <c r="M352" s="38"/>
      <c r="N352" s="38"/>
      <c r="O352" s="38"/>
      <c r="P352" s="38"/>
      <c r="Q352" s="38"/>
      <c r="R352" s="18"/>
      <c r="S352" s="18"/>
      <c r="T352" s="18"/>
    </row>
    <row r="353" spans="1:20" s="5" customFormat="1" ht="12.75">
      <c r="A353" s="28"/>
      <c r="B353" s="29"/>
      <c r="C353" s="29"/>
      <c r="D353" s="29"/>
      <c r="E353" s="30"/>
      <c r="F353" s="31"/>
      <c r="G353" s="31"/>
      <c r="H353" s="31"/>
      <c r="I353" s="13"/>
      <c r="J353" s="36"/>
      <c r="K353" s="20"/>
      <c r="L353" s="29"/>
      <c r="M353" s="38"/>
      <c r="N353" s="38"/>
      <c r="O353" s="38"/>
      <c r="P353" s="38"/>
      <c r="Q353" s="38"/>
      <c r="R353" s="18"/>
      <c r="S353" s="18"/>
      <c r="T353" s="18"/>
    </row>
    <row r="354" spans="1:20" s="5" customFormat="1" ht="12.75">
      <c r="A354" s="28"/>
      <c r="B354" s="29"/>
      <c r="C354" s="29"/>
      <c r="D354" s="29"/>
      <c r="E354" s="30"/>
      <c r="F354" s="31"/>
      <c r="G354" s="31"/>
      <c r="H354" s="31"/>
      <c r="I354" s="13"/>
      <c r="J354" s="36"/>
      <c r="K354" s="20"/>
      <c r="L354" s="29"/>
      <c r="M354" s="38"/>
      <c r="N354" s="38"/>
      <c r="O354" s="38"/>
      <c r="P354" s="38"/>
      <c r="Q354" s="38"/>
      <c r="R354" s="18"/>
      <c r="S354" s="18"/>
      <c r="T354" s="18"/>
    </row>
    <row r="355" spans="1:20" s="5" customFormat="1" ht="12.75">
      <c r="A355" s="28"/>
      <c r="B355" s="29"/>
      <c r="C355" s="29"/>
      <c r="D355" s="29"/>
      <c r="E355" s="30"/>
      <c r="F355" s="31"/>
      <c r="G355" s="31"/>
      <c r="H355" s="31"/>
      <c r="I355" s="13"/>
      <c r="J355" s="36"/>
      <c r="K355" s="20"/>
      <c r="L355" s="29"/>
      <c r="M355" s="38"/>
      <c r="N355" s="38"/>
      <c r="O355" s="38"/>
      <c r="P355" s="38"/>
      <c r="Q355" s="38"/>
      <c r="R355" s="18"/>
      <c r="S355" s="18"/>
      <c r="T355" s="18"/>
    </row>
    <row r="356" spans="1:20" s="5" customFormat="1" ht="12.75">
      <c r="A356" s="28"/>
      <c r="B356" s="29"/>
      <c r="C356" s="29"/>
      <c r="D356" s="29"/>
      <c r="E356" s="30"/>
      <c r="F356" s="31"/>
      <c r="G356" s="31"/>
      <c r="H356" s="31"/>
      <c r="I356" s="13"/>
      <c r="J356" s="36"/>
      <c r="K356" s="20"/>
      <c r="L356" s="29"/>
      <c r="M356" s="38"/>
      <c r="N356" s="38"/>
      <c r="O356" s="38"/>
      <c r="P356" s="38"/>
      <c r="Q356" s="38"/>
      <c r="R356" s="18"/>
      <c r="S356" s="18"/>
      <c r="T356" s="18"/>
    </row>
    <row r="357" spans="1:20" s="5" customFormat="1" ht="12.75">
      <c r="A357" s="28"/>
      <c r="B357" s="29"/>
      <c r="C357" s="29"/>
      <c r="D357" s="29"/>
      <c r="E357" s="30"/>
      <c r="F357" s="31"/>
      <c r="G357" s="31"/>
      <c r="H357" s="31"/>
      <c r="I357" s="13"/>
      <c r="J357" s="36"/>
      <c r="K357" s="20"/>
      <c r="L357" s="29"/>
      <c r="M357" s="38"/>
      <c r="N357" s="38"/>
      <c r="O357" s="38"/>
      <c r="P357" s="38"/>
      <c r="Q357" s="38"/>
      <c r="R357" s="18"/>
      <c r="S357" s="18"/>
      <c r="T357" s="18"/>
    </row>
    <row r="358" spans="1:20" s="5" customFormat="1" ht="12.75">
      <c r="A358" s="28"/>
      <c r="B358" s="29"/>
      <c r="C358" s="29"/>
      <c r="D358" s="29"/>
      <c r="E358" s="30"/>
      <c r="F358" s="31"/>
      <c r="G358" s="31"/>
      <c r="H358" s="31"/>
      <c r="I358" s="13"/>
      <c r="J358" s="36"/>
      <c r="K358" s="20"/>
      <c r="L358" s="29"/>
      <c r="M358" s="38"/>
      <c r="N358" s="38"/>
      <c r="O358" s="38"/>
      <c r="P358" s="38"/>
      <c r="Q358" s="38"/>
      <c r="R358" s="18"/>
      <c r="S358" s="18"/>
      <c r="T358" s="18"/>
    </row>
    <row r="359" spans="1:20" s="5" customFormat="1" ht="12.75">
      <c r="A359" s="28"/>
      <c r="B359" s="29"/>
      <c r="C359" s="29"/>
      <c r="D359" s="29"/>
      <c r="E359" s="30"/>
      <c r="F359" s="31"/>
      <c r="G359" s="31"/>
      <c r="H359" s="31"/>
      <c r="I359" s="13"/>
      <c r="J359" s="36"/>
      <c r="K359" s="20"/>
      <c r="L359" s="29"/>
      <c r="M359" s="38"/>
      <c r="N359" s="38"/>
      <c r="O359" s="38"/>
      <c r="P359" s="38"/>
      <c r="Q359" s="38"/>
      <c r="R359" s="18"/>
      <c r="S359" s="18"/>
      <c r="T359" s="18"/>
    </row>
    <row r="360" spans="1:20" s="5" customFormat="1" ht="12.75">
      <c r="A360" s="28"/>
      <c r="B360" s="29"/>
      <c r="C360" s="29"/>
      <c r="D360" s="29"/>
      <c r="E360" s="30"/>
      <c r="F360" s="31"/>
      <c r="G360" s="31"/>
      <c r="H360" s="31"/>
      <c r="I360" s="13"/>
      <c r="J360" s="36"/>
      <c r="K360" s="20"/>
      <c r="L360" s="29"/>
      <c r="M360" s="38"/>
      <c r="N360" s="38"/>
      <c r="O360" s="38"/>
      <c r="P360" s="38"/>
      <c r="Q360" s="38"/>
      <c r="R360" s="18"/>
      <c r="S360" s="18"/>
      <c r="T360" s="18"/>
    </row>
    <row r="361" spans="1:20" s="5" customFormat="1" ht="12.75">
      <c r="A361" s="28"/>
      <c r="B361" s="29"/>
      <c r="C361" s="29"/>
      <c r="D361" s="29"/>
      <c r="E361" s="30"/>
      <c r="F361" s="31"/>
      <c r="G361" s="31"/>
      <c r="H361" s="31"/>
      <c r="I361" s="13"/>
      <c r="J361" s="36"/>
      <c r="K361" s="20"/>
      <c r="L361" s="29"/>
      <c r="M361" s="38"/>
      <c r="N361" s="38"/>
      <c r="O361" s="38"/>
      <c r="P361" s="38"/>
      <c r="Q361" s="38"/>
      <c r="R361" s="18"/>
      <c r="S361" s="18"/>
      <c r="T361" s="18"/>
    </row>
    <row r="362" spans="1:20" s="5" customFormat="1" ht="12.75">
      <c r="A362" s="28"/>
      <c r="B362" s="29"/>
      <c r="C362" s="29"/>
      <c r="D362" s="29"/>
      <c r="E362" s="30"/>
      <c r="F362" s="31"/>
      <c r="G362" s="31"/>
      <c r="H362" s="31"/>
      <c r="I362" s="13"/>
      <c r="J362" s="36"/>
      <c r="K362" s="20"/>
      <c r="L362" s="29"/>
      <c r="M362" s="38"/>
      <c r="N362" s="38"/>
      <c r="O362" s="38"/>
      <c r="P362" s="38"/>
      <c r="Q362" s="38"/>
      <c r="R362" s="18"/>
      <c r="S362" s="18"/>
      <c r="T362" s="18"/>
    </row>
    <row r="363" spans="1:20" s="5" customFormat="1" ht="12.75">
      <c r="A363" s="28"/>
      <c r="B363" s="29"/>
      <c r="C363" s="29"/>
      <c r="D363" s="29"/>
      <c r="E363" s="30"/>
      <c r="F363" s="31"/>
      <c r="G363" s="31"/>
      <c r="H363" s="31"/>
      <c r="I363" s="13"/>
      <c r="J363" s="36"/>
      <c r="K363" s="20"/>
      <c r="L363" s="29"/>
      <c r="M363" s="38"/>
      <c r="N363" s="38"/>
      <c r="O363" s="38"/>
      <c r="P363" s="38"/>
      <c r="Q363" s="38"/>
      <c r="R363" s="18"/>
      <c r="S363" s="18"/>
      <c r="T363" s="18"/>
    </row>
    <row r="364" spans="1:20" s="5" customFormat="1" ht="12.75">
      <c r="A364" s="28"/>
      <c r="B364" s="29"/>
      <c r="C364" s="29"/>
      <c r="D364" s="29"/>
      <c r="E364" s="30"/>
      <c r="F364" s="31"/>
      <c r="G364" s="31"/>
      <c r="H364" s="31"/>
      <c r="I364" s="13"/>
      <c r="J364" s="36"/>
      <c r="K364" s="20"/>
      <c r="L364" s="29"/>
      <c r="M364" s="38"/>
      <c r="N364" s="38"/>
      <c r="O364" s="38"/>
      <c r="P364" s="38"/>
      <c r="Q364" s="38"/>
      <c r="R364" s="18"/>
      <c r="S364" s="18"/>
      <c r="T364" s="18"/>
    </row>
    <row r="365" spans="1:20" s="5" customFormat="1" ht="12.75">
      <c r="A365" s="28"/>
      <c r="B365" s="29"/>
      <c r="C365" s="29"/>
      <c r="D365" s="29"/>
      <c r="E365" s="30"/>
      <c r="F365" s="31"/>
      <c r="G365" s="31"/>
      <c r="H365" s="31"/>
      <c r="I365" s="13"/>
      <c r="J365" s="36"/>
      <c r="K365" s="20"/>
      <c r="L365" s="29"/>
      <c r="M365" s="38"/>
      <c r="N365" s="38"/>
      <c r="O365" s="38"/>
      <c r="P365" s="38"/>
      <c r="Q365" s="38"/>
      <c r="R365" s="18"/>
      <c r="S365" s="18"/>
      <c r="T365" s="18"/>
    </row>
    <row r="366" spans="1:20" s="5" customFormat="1" ht="12.75">
      <c r="A366" s="28"/>
      <c r="B366" s="29"/>
      <c r="C366" s="29"/>
      <c r="D366" s="29"/>
      <c r="E366" s="30"/>
      <c r="F366" s="31"/>
      <c r="G366" s="31"/>
      <c r="H366" s="31"/>
      <c r="I366" s="13"/>
      <c r="J366" s="36"/>
      <c r="K366" s="20"/>
      <c r="L366" s="29"/>
      <c r="M366" s="38"/>
      <c r="N366" s="38"/>
      <c r="O366" s="38"/>
      <c r="P366" s="38"/>
      <c r="Q366" s="38"/>
      <c r="R366" s="18"/>
      <c r="S366" s="18"/>
      <c r="T366" s="18"/>
    </row>
    <row r="367" spans="1:20" s="5" customFormat="1" ht="12.75">
      <c r="A367" s="28"/>
      <c r="B367" s="29"/>
      <c r="C367" s="29"/>
      <c r="D367" s="29"/>
      <c r="E367" s="30"/>
      <c r="F367" s="31"/>
      <c r="G367" s="31"/>
      <c r="H367" s="31"/>
      <c r="I367" s="13"/>
      <c r="J367" s="36"/>
      <c r="K367" s="20"/>
      <c r="L367" s="29"/>
      <c r="M367" s="38"/>
      <c r="N367" s="38"/>
      <c r="O367" s="38"/>
      <c r="P367" s="38"/>
      <c r="Q367" s="38"/>
      <c r="R367" s="18"/>
      <c r="S367" s="18"/>
      <c r="T367" s="18"/>
    </row>
    <row r="368" spans="1:20" s="5" customFormat="1" ht="12.75">
      <c r="A368" s="28"/>
      <c r="B368" s="29"/>
      <c r="C368" s="29"/>
      <c r="D368" s="29"/>
      <c r="E368" s="30"/>
      <c r="F368" s="31"/>
      <c r="G368" s="31"/>
      <c r="H368" s="31"/>
      <c r="I368" s="13"/>
      <c r="J368" s="36"/>
      <c r="K368" s="20"/>
      <c r="L368" s="29"/>
      <c r="M368" s="38"/>
      <c r="N368" s="38"/>
      <c r="O368" s="38"/>
      <c r="P368" s="38"/>
      <c r="Q368" s="38"/>
      <c r="R368" s="18"/>
      <c r="S368" s="18"/>
      <c r="T368" s="18"/>
    </row>
    <row r="369" spans="1:20" s="5" customFormat="1" ht="12.75">
      <c r="A369" s="28"/>
      <c r="B369" s="29"/>
      <c r="C369" s="29"/>
      <c r="D369" s="29"/>
      <c r="E369" s="30"/>
      <c r="F369" s="31"/>
      <c r="G369" s="31"/>
      <c r="H369" s="31"/>
      <c r="I369" s="13"/>
      <c r="J369" s="36"/>
      <c r="K369" s="20"/>
      <c r="L369" s="29"/>
      <c r="M369" s="38"/>
      <c r="N369" s="38"/>
      <c r="O369" s="38"/>
      <c r="P369" s="38"/>
      <c r="Q369" s="38"/>
      <c r="R369" s="18"/>
      <c r="S369" s="18"/>
      <c r="T369" s="18"/>
    </row>
    <row r="370" spans="1:20" s="5" customFormat="1" ht="12.75">
      <c r="A370" s="28"/>
      <c r="B370" s="29"/>
      <c r="C370" s="29"/>
      <c r="D370" s="29"/>
      <c r="E370" s="30"/>
      <c r="F370" s="31"/>
      <c r="G370" s="31"/>
      <c r="H370" s="31"/>
      <c r="I370" s="13"/>
      <c r="J370" s="36"/>
      <c r="K370" s="20"/>
      <c r="L370" s="29"/>
      <c r="M370" s="38"/>
      <c r="N370" s="38"/>
      <c r="O370" s="38"/>
      <c r="P370" s="38"/>
      <c r="Q370" s="38"/>
      <c r="R370" s="18"/>
      <c r="S370" s="18"/>
      <c r="T370" s="18"/>
    </row>
    <row r="371" spans="1:20" s="5" customFormat="1" ht="12.75">
      <c r="A371" s="28"/>
      <c r="B371" s="29"/>
      <c r="C371" s="29"/>
      <c r="D371" s="29"/>
      <c r="E371" s="30"/>
      <c r="F371" s="31"/>
      <c r="G371" s="31"/>
      <c r="H371" s="31"/>
      <c r="I371" s="13"/>
      <c r="J371" s="36"/>
      <c r="K371" s="20"/>
      <c r="L371" s="29"/>
      <c r="M371" s="38"/>
      <c r="N371" s="38"/>
      <c r="O371" s="38"/>
      <c r="P371" s="38"/>
      <c r="Q371" s="38"/>
      <c r="R371" s="18"/>
      <c r="S371" s="18"/>
      <c r="T371" s="18"/>
    </row>
    <row r="372" spans="1:20" s="5" customFormat="1" ht="12.75">
      <c r="A372" s="28"/>
      <c r="B372" s="29"/>
      <c r="C372" s="29"/>
      <c r="D372" s="29"/>
      <c r="E372" s="30"/>
      <c r="F372" s="31"/>
      <c r="G372" s="31"/>
      <c r="H372" s="31"/>
      <c r="I372" s="13"/>
      <c r="J372" s="36"/>
      <c r="K372" s="20"/>
      <c r="L372" s="29"/>
      <c r="M372" s="38"/>
      <c r="N372" s="38"/>
      <c r="O372" s="38"/>
      <c r="P372" s="38"/>
      <c r="Q372" s="38"/>
      <c r="R372" s="18"/>
      <c r="S372" s="18"/>
      <c r="T372" s="18"/>
    </row>
    <row r="373" spans="1:20" s="5" customFormat="1" ht="12.75">
      <c r="A373" s="28"/>
      <c r="B373" s="29"/>
      <c r="C373" s="29"/>
      <c r="D373" s="29"/>
      <c r="E373" s="30"/>
      <c r="F373" s="31"/>
      <c r="G373" s="31"/>
      <c r="H373" s="31"/>
      <c r="I373" s="13"/>
      <c r="J373" s="36"/>
      <c r="K373" s="20"/>
      <c r="L373" s="29"/>
      <c r="M373" s="38"/>
      <c r="N373" s="38"/>
      <c r="O373" s="38"/>
      <c r="P373" s="38"/>
      <c r="Q373" s="38"/>
      <c r="R373" s="18"/>
      <c r="S373" s="18"/>
      <c r="T373" s="18"/>
    </row>
    <row r="374" spans="1:20" s="5" customFormat="1" ht="12.75">
      <c r="A374" s="28"/>
      <c r="B374" s="29"/>
      <c r="C374" s="29"/>
      <c r="D374" s="29"/>
      <c r="E374" s="30"/>
      <c r="F374" s="31"/>
      <c r="G374" s="31"/>
      <c r="H374" s="31"/>
      <c r="I374" s="13"/>
      <c r="J374" s="36"/>
      <c r="K374" s="20"/>
      <c r="L374" s="29"/>
      <c r="M374" s="38"/>
      <c r="N374" s="38"/>
      <c r="O374" s="38"/>
      <c r="P374" s="38"/>
      <c r="Q374" s="38"/>
      <c r="R374" s="18"/>
      <c r="S374" s="18"/>
      <c r="T374" s="18"/>
    </row>
    <row r="375" spans="1:20" s="5" customFormat="1" ht="12.75">
      <c r="A375" s="28"/>
      <c r="B375" s="29"/>
      <c r="C375" s="29"/>
      <c r="D375" s="29"/>
      <c r="E375" s="30"/>
      <c r="F375" s="31"/>
      <c r="G375" s="31"/>
      <c r="H375" s="31"/>
      <c r="I375" s="13"/>
      <c r="J375" s="36"/>
      <c r="K375" s="20"/>
      <c r="L375" s="29"/>
      <c r="M375" s="38"/>
      <c r="N375" s="38"/>
      <c r="O375" s="38"/>
      <c r="P375" s="38"/>
      <c r="Q375" s="38"/>
      <c r="R375" s="18"/>
      <c r="S375" s="18"/>
      <c r="T375" s="18"/>
    </row>
    <row r="376" spans="1:20" s="5" customFormat="1" ht="12.75">
      <c r="A376" s="28"/>
      <c r="B376" s="29"/>
      <c r="C376" s="29"/>
      <c r="D376" s="29"/>
      <c r="E376" s="30"/>
      <c r="F376" s="31"/>
      <c r="G376" s="31"/>
      <c r="H376" s="31"/>
      <c r="I376" s="13"/>
      <c r="J376" s="36"/>
      <c r="K376" s="20"/>
      <c r="L376" s="29"/>
      <c r="M376" s="38"/>
      <c r="N376" s="38"/>
      <c r="O376" s="38"/>
      <c r="P376" s="38"/>
      <c r="Q376" s="38"/>
      <c r="R376" s="18"/>
      <c r="S376" s="18"/>
      <c r="T376" s="18"/>
    </row>
    <row r="377" spans="1:20" s="5" customFormat="1" ht="12.75">
      <c r="A377" s="28"/>
      <c r="B377" s="29"/>
      <c r="C377" s="29"/>
      <c r="D377" s="29"/>
      <c r="E377" s="30"/>
      <c r="F377" s="31"/>
      <c r="G377" s="31"/>
      <c r="H377" s="31"/>
      <c r="I377" s="13"/>
      <c r="J377" s="36"/>
      <c r="K377" s="20"/>
      <c r="L377" s="29"/>
      <c r="M377" s="38"/>
      <c r="N377" s="38"/>
      <c r="O377" s="38"/>
      <c r="P377" s="38"/>
      <c r="Q377" s="38"/>
      <c r="R377" s="18"/>
      <c r="S377" s="18"/>
      <c r="T377" s="18"/>
    </row>
    <row r="378" spans="1:20" s="5" customFormat="1" ht="12.75">
      <c r="A378" s="28"/>
      <c r="B378" s="29"/>
      <c r="C378" s="29"/>
      <c r="D378" s="29"/>
      <c r="E378" s="30"/>
      <c r="F378" s="31"/>
      <c r="G378" s="31"/>
      <c r="H378" s="31"/>
      <c r="I378" s="13"/>
      <c r="J378" s="36"/>
      <c r="K378" s="20"/>
      <c r="L378" s="29"/>
      <c r="M378" s="38"/>
      <c r="N378" s="38"/>
      <c r="O378" s="38"/>
      <c r="P378" s="38"/>
      <c r="Q378" s="38"/>
      <c r="R378" s="18"/>
      <c r="S378" s="18"/>
      <c r="T378" s="18"/>
    </row>
    <row r="379" spans="1:20" s="5" customFormat="1" ht="12.75">
      <c r="A379" s="28"/>
      <c r="B379" s="29"/>
      <c r="C379" s="29"/>
      <c r="D379" s="29"/>
      <c r="E379" s="30"/>
      <c r="F379" s="31"/>
      <c r="G379" s="31"/>
      <c r="H379" s="31"/>
      <c r="I379" s="13"/>
      <c r="J379" s="36"/>
      <c r="K379" s="20"/>
      <c r="L379" s="29"/>
      <c r="M379" s="38"/>
      <c r="N379" s="38"/>
      <c r="O379" s="38"/>
      <c r="P379" s="38"/>
      <c r="Q379" s="38"/>
      <c r="R379" s="18"/>
      <c r="S379" s="18"/>
      <c r="T379" s="18"/>
    </row>
    <row r="380" spans="1:20" s="5" customFormat="1" ht="12.75">
      <c r="A380" s="28"/>
      <c r="B380" s="29"/>
      <c r="C380" s="29"/>
      <c r="D380" s="29"/>
      <c r="E380" s="30"/>
      <c r="F380" s="31"/>
      <c r="G380" s="31"/>
      <c r="H380" s="31"/>
      <c r="I380" s="13"/>
      <c r="J380" s="36"/>
      <c r="K380" s="20"/>
      <c r="L380" s="29"/>
      <c r="M380" s="38"/>
      <c r="N380" s="38"/>
      <c r="O380" s="38"/>
      <c r="P380" s="38"/>
      <c r="Q380" s="38"/>
      <c r="R380" s="18"/>
      <c r="S380" s="18"/>
      <c r="T380" s="18"/>
    </row>
    <row r="381" spans="1:20" s="5" customFormat="1" ht="12.75">
      <c r="A381" s="28"/>
      <c r="B381" s="29"/>
      <c r="C381" s="29"/>
      <c r="D381" s="29"/>
      <c r="E381" s="30"/>
      <c r="F381" s="31"/>
      <c r="G381" s="31"/>
      <c r="H381" s="31"/>
      <c r="I381" s="13"/>
      <c r="J381" s="36"/>
      <c r="K381" s="20"/>
      <c r="L381" s="29"/>
      <c r="M381" s="38"/>
      <c r="N381" s="38"/>
      <c r="O381" s="38"/>
      <c r="P381" s="38"/>
      <c r="Q381" s="38"/>
      <c r="R381" s="18"/>
      <c r="S381" s="18"/>
      <c r="T381" s="18"/>
    </row>
    <row r="382" spans="1:20" s="5" customFormat="1" ht="12.75">
      <c r="A382" s="28"/>
      <c r="B382" s="29"/>
      <c r="C382" s="29"/>
      <c r="D382" s="29"/>
      <c r="E382" s="30"/>
      <c r="F382" s="31"/>
      <c r="G382" s="31"/>
      <c r="H382" s="31"/>
      <c r="I382" s="13"/>
      <c r="J382" s="36"/>
      <c r="K382" s="20"/>
      <c r="L382" s="29"/>
      <c r="M382" s="38"/>
      <c r="N382" s="38"/>
      <c r="O382" s="38"/>
      <c r="P382" s="38"/>
      <c r="Q382" s="38"/>
      <c r="R382" s="18"/>
      <c r="S382" s="18"/>
      <c r="T382" s="18"/>
    </row>
    <row r="383" spans="1:20" s="5" customFormat="1" ht="12.75">
      <c r="A383" s="28"/>
      <c r="B383" s="29"/>
      <c r="C383" s="29"/>
      <c r="D383" s="29"/>
      <c r="E383" s="30"/>
      <c r="F383" s="31"/>
      <c r="G383" s="31"/>
      <c r="H383" s="31"/>
      <c r="I383" s="13"/>
      <c r="J383" s="36"/>
      <c r="K383" s="20"/>
      <c r="L383" s="29"/>
      <c r="M383" s="38"/>
      <c r="N383" s="38"/>
      <c r="O383" s="38"/>
      <c r="P383" s="38"/>
      <c r="Q383" s="38"/>
      <c r="R383" s="18"/>
      <c r="S383" s="18"/>
      <c r="T383" s="18"/>
    </row>
    <row r="384" spans="1:20" s="5" customFormat="1" ht="12.75">
      <c r="A384" s="28"/>
      <c r="B384" s="29"/>
      <c r="C384" s="29"/>
      <c r="D384" s="29"/>
      <c r="E384" s="30"/>
      <c r="F384" s="31"/>
      <c r="G384" s="31"/>
      <c r="H384" s="31"/>
      <c r="I384" s="13"/>
      <c r="J384" s="36"/>
      <c r="K384" s="20"/>
      <c r="L384" s="29"/>
      <c r="M384" s="38"/>
      <c r="N384" s="38"/>
      <c r="O384" s="38"/>
      <c r="P384" s="38"/>
      <c r="Q384" s="38"/>
      <c r="R384" s="18"/>
      <c r="S384" s="18"/>
      <c r="T384" s="18"/>
    </row>
    <row r="385" spans="1:20" s="5" customFormat="1" ht="12.75">
      <c r="A385" s="28"/>
      <c r="B385" s="29"/>
      <c r="C385" s="29"/>
      <c r="D385" s="29"/>
      <c r="E385" s="30"/>
      <c r="F385" s="31"/>
      <c r="G385" s="31"/>
      <c r="H385" s="31"/>
      <c r="I385" s="13"/>
      <c r="J385" s="36"/>
      <c r="K385" s="20"/>
      <c r="L385" s="29"/>
      <c r="M385" s="38"/>
      <c r="N385" s="38"/>
      <c r="O385" s="38"/>
      <c r="P385" s="38"/>
      <c r="Q385" s="38"/>
      <c r="R385" s="18"/>
      <c r="S385" s="18"/>
      <c r="T385" s="18"/>
    </row>
    <row r="386" spans="1:20" s="5" customFormat="1" ht="12.75">
      <c r="A386" s="28"/>
      <c r="B386" s="29"/>
      <c r="C386" s="29"/>
      <c r="D386" s="29"/>
      <c r="E386" s="30"/>
      <c r="F386" s="31"/>
      <c r="G386" s="31"/>
      <c r="H386" s="31"/>
      <c r="I386" s="13"/>
      <c r="J386" s="36"/>
      <c r="K386" s="20"/>
      <c r="L386" s="29"/>
      <c r="M386" s="38"/>
      <c r="N386" s="38"/>
      <c r="O386" s="38"/>
      <c r="P386" s="38"/>
      <c r="Q386" s="38"/>
      <c r="R386" s="18"/>
      <c r="S386" s="18"/>
      <c r="T386" s="18"/>
    </row>
    <row r="387" spans="1:20" s="5" customFormat="1" ht="12.75">
      <c r="A387" s="28"/>
      <c r="B387" s="29"/>
      <c r="C387" s="29"/>
      <c r="D387" s="29"/>
      <c r="E387" s="30"/>
      <c r="F387" s="31"/>
      <c r="G387" s="31"/>
      <c r="H387" s="31"/>
      <c r="I387" s="13"/>
      <c r="J387" s="36"/>
      <c r="K387" s="20"/>
      <c r="L387" s="29"/>
      <c r="M387" s="38"/>
      <c r="N387" s="38"/>
      <c r="O387" s="38"/>
      <c r="P387" s="38"/>
      <c r="Q387" s="38"/>
      <c r="R387" s="18"/>
      <c r="S387" s="18"/>
      <c r="T387" s="18"/>
    </row>
    <row r="388" spans="1:20" s="5" customFormat="1" ht="12.75">
      <c r="A388" s="28"/>
      <c r="B388" s="29"/>
      <c r="C388" s="29"/>
      <c r="D388" s="29"/>
      <c r="E388" s="30"/>
      <c r="F388" s="31"/>
      <c r="G388" s="31"/>
      <c r="H388" s="31"/>
      <c r="I388" s="13"/>
      <c r="J388" s="36"/>
      <c r="K388" s="20"/>
      <c r="L388" s="29"/>
      <c r="M388" s="38"/>
      <c r="N388" s="38"/>
      <c r="O388" s="38"/>
      <c r="P388" s="38"/>
      <c r="Q388" s="38"/>
      <c r="R388" s="18"/>
      <c r="S388" s="18"/>
      <c r="T388" s="18"/>
    </row>
    <row r="389" spans="1:20" s="5" customFormat="1" ht="12.75">
      <c r="A389" s="28"/>
      <c r="B389" s="29"/>
      <c r="C389" s="29"/>
      <c r="D389" s="29"/>
      <c r="E389" s="30"/>
      <c r="F389" s="31"/>
      <c r="G389" s="31"/>
      <c r="H389" s="31"/>
      <c r="I389" s="13"/>
      <c r="J389" s="36"/>
      <c r="K389" s="20"/>
      <c r="L389" s="29"/>
      <c r="M389" s="38"/>
      <c r="N389" s="38"/>
      <c r="O389" s="38"/>
      <c r="P389" s="38"/>
      <c r="Q389" s="38"/>
      <c r="R389" s="18"/>
      <c r="S389" s="18"/>
      <c r="T389" s="18"/>
    </row>
    <row r="390" spans="1:20" s="5" customFormat="1" ht="12.75">
      <c r="A390" s="28"/>
      <c r="B390" s="29"/>
      <c r="C390" s="29"/>
      <c r="D390" s="29"/>
      <c r="E390" s="30"/>
      <c r="F390" s="31"/>
      <c r="G390" s="31"/>
      <c r="H390" s="31"/>
      <c r="I390" s="13"/>
      <c r="J390" s="36"/>
      <c r="K390" s="20"/>
      <c r="L390" s="29"/>
      <c r="M390" s="38"/>
      <c r="N390" s="38"/>
      <c r="O390" s="38"/>
      <c r="P390" s="38"/>
      <c r="Q390" s="38"/>
      <c r="R390" s="18"/>
      <c r="S390" s="18"/>
      <c r="T390" s="18"/>
    </row>
    <row r="391" spans="1:20" s="5" customFormat="1" ht="12.75">
      <c r="A391" s="28"/>
      <c r="B391" s="29"/>
      <c r="C391" s="29"/>
      <c r="D391" s="29"/>
      <c r="E391" s="30"/>
      <c r="F391" s="31"/>
      <c r="G391" s="31"/>
      <c r="H391" s="31"/>
      <c r="I391" s="13"/>
      <c r="J391" s="36"/>
      <c r="K391" s="20"/>
      <c r="L391" s="29"/>
      <c r="M391" s="38"/>
      <c r="N391" s="38"/>
      <c r="O391" s="38"/>
      <c r="P391" s="38"/>
      <c r="Q391" s="38"/>
      <c r="R391" s="18"/>
      <c r="S391" s="18"/>
      <c r="T391" s="18"/>
    </row>
    <row r="392" spans="1:20" s="5" customFormat="1" ht="12.75">
      <c r="A392" s="28"/>
      <c r="B392" s="29"/>
      <c r="C392" s="29"/>
      <c r="D392" s="29"/>
      <c r="E392" s="30"/>
      <c r="F392" s="31"/>
      <c r="G392" s="31"/>
      <c r="H392" s="31"/>
      <c r="I392" s="13"/>
      <c r="J392" s="36"/>
      <c r="K392" s="20"/>
      <c r="L392" s="29"/>
      <c r="M392" s="38"/>
      <c r="N392" s="38"/>
      <c r="O392" s="38"/>
      <c r="P392" s="38"/>
      <c r="Q392" s="38"/>
      <c r="R392" s="18"/>
      <c r="S392" s="18"/>
      <c r="T392" s="18"/>
    </row>
    <row r="393" spans="1:20" s="5" customFormat="1" ht="12.75">
      <c r="A393" s="28"/>
      <c r="B393" s="29"/>
      <c r="C393" s="29"/>
      <c r="D393" s="29"/>
      <c r="E393" s="30"/>
      <c r="F393" s="31"/>
      <c r="G393" s="31"/>
      <c r="H393" s="31"/>
      <c r="I393" s="13"/>
      <c r="J393" s="36"/>
      <c r="K393" s="20"/>
      <c r="L393" s="29"/>
      <c r="M393" s="38"/>
      <c r="N393" s="38"/>
      <c r="O393" s="38"/>
      <c r="P393" s="38"/>
      <c r="Q393" s="38"/>
      <c r="R393" s="18"/>
      <c r="S393" s="18"/>
      <c r="T393" s="18"/>
    </row>
    <row r="394" spans="1:20" s="5" customFormat="1" ht="12.75">
      <c r="A394" s="28"/>
      <c r="B394" s="29"/>
      <c r="C394" s="29"/>
      <c r="D394" s="29"/>
      <c r="E394" s="30"/>
      <c r="F394" s="31"/>
      <c r="G394" s="31"/>
      <c r="H394" s="31"/>
      <c r="I394" s="13"/>
      <c r="J394" s="36"/>
      <c r="K394" s="20"/>
      <c r="L394" s="29"/>
      <c r="M394" s="38"/>
      <c r="N394" s="38"/>
      <c r="O394" s="38"/>
      <c r="P394" s="38"/>
      <c r="Q394" s="38"/>
      <c r="R394" s="18"/>
      <c r="S394" s="18"/>
      <c r="T394" s="18"/>
    </row>
    <row r="395" spans="1:20" s="5" customFormat="1" ht="12.75">
      <c r="A395" s="28"/>
      <c r="B395" s="29"/>
      <c r="C395" s="29"/>
      <c r="D395" s="29"/>
      <c r="E395" s="30"/>
      <c r="F395" s="31"/>
      <c r="G395" s="31"/>
      <c r="H395" s="31"/>
      <c r="I395" s="13"/>
      <c r="J395" s="36"/>
      <c r="K395" s="20"/>
      <c r="L395" s="29"/>
      <c r="M395" s="38"/>
      <c r="N395" s="38"/>
      <c r="O395" s="38"/>
      <c r="P395" s="38"/>
      <c r="Q395" s="38"/>
      <c r="R395" s="18"/>
      <c r="S395" s="18"/>
      <c r="T395" s="18"/>
    </row>
    <row r="396" spans="1:20" s="5" customFormat="1" ht="12.75">
      <c r="A396" s="28"/>
      <c r="B396" s="29"/>
      <c r="C396" s="29"/>
      <c r="D396" s="29"/>
      <c r="E396" s="30"/>
      <c r="F396" s="31"/>
      <c r="G396" s="31"/>
      <c r="H396" s="31"/>
      <c r="I396" s="13"/>
      <c r="J396" s="36"/>
      <c r="K396" s="20"/>
      <c r="L396" s="29"/>
      <c r="M396" s="38"/>
      <c r="N396" s="38"/>
      <c r="O396" s="38"/>
      <c r="P396" s="38"/>
      <c r="Q396" s="38"/>
      <c r="R396" s="18"/>
      <c r="S396" s="18"/>
      <c r="T396" s="18"/>
    </row>
    <row r="397" spans="1:20" s="5" customFormat="1" ht="12.75">
      <c r="A397" s="28"/>
      <c r="B397" s="29"/>
      <c r="C397" s="29"/>
      <c r="D397" s="29"/>
      <c r="E397" s="30"/>
      <c r="F397" s="31"/>
      <c r="G397" s="31"/>
      <c r="H397" s="31"/>
      <c r="I397" s="13"/>
      <c r="J397" s="36"/>
      <c r="K397" s="20"/>
      <c r="L397" s="29"/>
      <c r="M397" s="38"/>
      <c r="N397" s="38"/>
      <c r="O397" s="38"/>
      <c r="P397" s="38"/>
      <c r="Q397" s="38"/>
      <c r="R397" s="18"/>
      <c r="S397" s="18"/>
      <c r="T397" s="18"/>
    </row>
    <row r="398" spans="1:20" s="5" customFormat="1" ht="12.75">
      <c r="A398" s="28"/>
      <c r="B398" s="29"/>
      <c r="C398" s="29"/>
      <c r="D398" s="29"/>
      <c r="E398" s="30"/>
      <c r="F398" s="31"/>
      <c r="G398" s="31"/>
      <c r="H398" s="31"/>
      <c r="I398" s="13"/>
      <c r="J398" s="36"/>
      <c r="K398" s="20"/>
      <c r="L398" s="29"/>
      <c r="M398" s="38"/>
      <c r="N398" s="38"/>
      <c r="O398" s="38"/>
      <c r="P398" s="38"/>
      <c r="Q398" s="38"/>
      <c r="R398" s="18"/>
      <c r="S398" s="18"/>
      <c r="T398" s="18"/>
    </row>
    <row r="399" spans="1:20" s="5" customFormat="1" ht="12.75">
      <c r="A399" s="28"/>
      <c r="B399" s="29"/>
      <c r="C399" s="29"/>
      <c r="D399" s="29"/>
      <c r="E399" s="30"/>
      <c r="F399" s="31"/>
      <c r="G399" s="31"/>
      <c r="H399" s="31"/>
      <c r="I399" s="13"/>
      <c r="J399" s="36"/>
      <c r="K399" s="20"/>
      <c r="L399" s="29"/>
      <c r="M399" s="38"/>
      <c r="N399" s="38"/>
      <c r="O399" s="38"/>
      <c r="P399" s="38"/>
      <c r="Q399" s="38"/>
      <c r="R399" s="18"/>
      <c r="S399" s="18"/>
      <c r="T399" s="18"/>
    </row>
    <row r="400" spans="1:20" s="5" customFormat="1" ht="12.75">
      <c r="A400" s="28"/>
      <c r="B400" s="29"/>
      <c r="C400" s="29"/>
      <c r="D400" s="29"/>
      <c r="E400" s="30"/>
      <c r="F400" s="31"/>
      <c r="G400" s="31"/>
      <c r="H400" s="31"/>
      <c r="I400" s="13"/>
      <c r="J400" s="36"/>
      <c r="K400" s="20"/>
      <c r="L400" s="29"/>
      <c r="M400" s="38"/>
      <c r="N400" s="38"/>
      <c r="O400" s="38"/>
      <c r="P400" s="38"/>
      <c r="Q400" s="38"/>
      <c r="R400" s="18"/>
      <c r="S400" s="18"/>
      <c r="T400" s="18"/>
    </row>
    <row r="401" spans="1:20" s="5" customFormat="1" ht="12.75">
      <c r="A401" s="28"/>
      <c r="B401" s="29"/>
      <c r="C401" s="29"/>
      <c r="D401" s="29"/>
      <c r="E401" s="30"/>
      <c r="F401" s="31"/>
      <c r="G401" s="31"/>
      <c r="H401" s="31"/>
      <c r="I401" s="13"/>
      <c r="J401" s="36"/>
      <c r="K401" s="20"/>
      <c r="L401" s="29"/>
      <c r="M401" s="38"/>
      <c r="N401" s="38"/>
      <c r="O401" s="38"/>
      <c r="P401" s="38"/>
      <c r="Q401" s="38"/>
      <c r="R401" s="18"/>
      <c r="S401" s="18"/>
      <c r="T401" s="18"/>
    </row>
    <row r="402" spans="1:20" s="5" customFormat="1" ht="12.75">
      <c r="A402" s="28"/>
      <c r="B402" s="29"/>
      <c r="C402" s="29"/>
      <c r="D402" s="29"/>
      <c r="E402" s="30"/>
      <c r="F402" s="31"/>
      <c r="G402" s="31"/>
      <c r="H402" s="31"/>
      <c r="I402" s="13"/>
      <c r="J402" s="36"/>
      <c r="K402" s="20"/>
      <c r="L402" s="29"/>
      <c r="M402" s="38"/>
      <c r="N402" s="38"/>
      <c r="O402" s="38"/>
      <c r="P402" s="38"/>
      <c r="Q402" s="38"/>
      <c r="R402" s="18"/>
      <c r="S402" s="18"/>
      <c r="T402" s="18"/>
    </row>
    <row r="403" spans="1:20" s="5" customFormat="1" ht="12.75">
      <c r="A403" s="28"/>
      <c r="B403" s="29"/>
      <c r="C403" s="29"/>
      <c r="D403" s="29"/>
      <c r="E403" s="30"/>
      <c r="F403" s="31"/>
      <c r="G403" s="31"/>
      <c r="H403" s="31"/>
      <c r="I403" s="13"/>
      <c r="J403" s="36"/>
      <c r="K403" s="20"/>
      <c r="L403" s="29"/>
      <c r="M403" s="38"/>
      <c r="N403" s="38"/>
      <c r="O403" s="38"/>
      <c r="P403" s="38"/>
      <c r="Q403" s="38"/>
      <c r="R403" s="18"/>
      <c r="S403" s="18"/>
      <c r="T403" s="18"/>
    </row>
    <row r="404" spans="1:20" s="5" customFormat="1" ht="12.75">
      <c r="A404" s="28"/>
      <c r="B404" s="29"/>
      <c r="C404" s="29"/>
      <c r="D404" s="29"/>
      <c r="E404" s="30"/>
      <c r="F404" s="31"/>
      <c r="G404" s="31"/>
      <c r="H404" s="31"/>
      <c r="I404" s="13"/>
      <c r="J404" s="36"/>
      <c r="K404" s="20"/>
      <c r="L404" s="29"/>
      <c r="M404" s="38"/>
      <c r="N404" s="38"/>
      <c r="O404" s="38"/>
      <c r="P404" s="38"/>
      <c r="Q404" s="38"/>
      <c r="R404" s="18"/>
      <c r="S404" s="18"/>
      <c r="T404" s="18"/>
    </row>
    <row r="405" spans="1:20" s="5" customFormat="1" ht="12.75">
      <c r="A405" s="28"/>
      <c r="B405" s="29"/>
      <c r="C405" s="29"/>
      <c r="D405" s="29"/>
      <c r="E405" s="30"/>
      <c r="F405" s="31"/>
      <c r="G405" s="31"/>
      <c r="H405" s="31"/>
      <c r="I405" s="13"/>
      <c r="J405" s="36"/>
      <c r="K405" s="20"/>
      <c r="L405" s="29"/>
      <c r="M405" s="38"/>
      <c r="N405" s="38"/>
      <c r="O405" s="38"/>
      <c r="P405" s="38"/>
      <c r="Q405" s="38"/>
      <c r="R405" s="18"/>
      <c r="S405" s="18"/>
      <c r="T405" s="18"/>
    </row>
    <row r="406" spans="1:20" s="5" customFormat="1" ht="12.75">
      <c r="A406" s="28"/>
      <c r="B406" s="29"/>
      <c r="C406" s="29"/>
      <c r="D406" s="29"/>
      <c r="E406" s="30"/>
      <c r="F406" s="31"/>
      <c r="G406" s="31"/>
      <c r="H406" s="31"/>
      <c r="I406" s="13"/>
      <c r="J406" s="36"/>
      <c r="K406" s="20"/>
      <c r="L406" s="29"/>
      <c r="M406" s="38"/>
      <c r="N406" s="38"/>
      <c r="O406" s="38"/>
      <c r="P406" s="38"/>
      <c r="Q406" s="38"/>
      <c r="R406" s="18"/>
      <c r="S406" s="18"/>
      <c r="T406" s="18"/>
    </row>
    <row r="407" spans="1:20" s="5" customFormat="1" ht="12.75">
      <c r="A407" s="28"/>
      <c r="B407" s="29"/>
      <c r="C407" s="29"/>
      <c r="D407" s="29"/>
      <c r="E407" s="30"/>
      <c r="F407" s="31"/>
      <c r="G407" s="31"/>
      <c r="H407" s="31"/>
      <c r="I407" s="13"/>
      <c r="J407" s="36"/>
      <c r="K407" s="20"/>
      <c r="L407" s="29"/>
      <c r="M407" s="38"/>
      <c r="N407" s="38"/>
      <c r="O407" s="38"/>
      <c r="P407" s="38"/>
      <c r="Q407" s="38"/>
      <c r="R407" s="18"/>
      <c r="S407" s="18"/>
      <c r="T407" s="18"/>
    </row>
    <row r="408" spans="1:20" s="5" customFormat="1" ht="12.75">
      <c r="A408" s="28"/>
      <c r="B408" s="29"/>
      <c r="C408" s="29"/>
      <c r="D408" s="29"/>
      <c r="E408" s="30"/>
      <c r="F408" s="31"/>
      <c r="G408" s="31"/>
      <c r="H408" s="31"/>
      <c r="I408" s="13"/>
      <c r="J408" s="36"/>
      <c r="K408" s="20"/>
      <c r="L408" s="29"/>
      <c r="M408" s="38"/>
      <c r="N408" s="38"/>
      <c r="O408" s="38"/>
      <c r="P408" s="38"/>
      <c r="Q408" s="38"/>
      <c r="R408" s="18"/>
      <c r="S408" s="18"/>
      <c r="T408" s="18"/>
    </row>
    <row r="409" spans="1:20" s="5" customFormat="1" ht="12.75">
      <c r="A409" s="28"/>
      <c r="B409" s="29"/>
      <c r="C409" s="29"/>
      <c r="D409" s="29"/>
      <c r="E409" s="30"/>
      <c r="F409" s="31"/>
      <c r="G409" s="31"/>
      <c r="H409" s="31"/>
      <c r="I409" s="13"/>
      <c r="J409" s="36"/>
      <c r="K409" s="20"/>
      <c r="L409" s="29"/>
      <c r="M409" s="38"/>
      <c r="N409" s="38"/>
      <c r="O409" s="38"/>
      <c r="P409" s="38"/>
      <c r="Q409" s="38"/>
      <c r="R409" s="18"/>
      <c r="S409" s="18"/>
      <c r="T409" s="18"/>
    </row>
    <row r="410" spans="1:20" s="5" customFormat="1" ht="12.75">
      <c r="A410" s="28"/>
      <c r="B410" s="29"/>
      <c r="C410" s="29"/>
      <c r="D410" s="29"/>
      <c r="E410" s="30"/>
      <c r="F410" s="31"/>
      <c r="G410" s="31"/>
      <c r="H410" s="31"/>
      <c r="I410" s="13"/>
      <c r="J410" s="36"/>
      <c r="K410" s="20"/>
      <c r="L410" s="29"/>
      <c r="M410" s="38"/>
      <c r="N410" s="38"/>
      <c r="O410" s="38"/>
      <c r="P410" s="38"/>
      <c r="Q410" s="38"/>
      <c r="R410" s="18"/>
      <c r="S410" s="18"/>
      <c r="T410" s="18"/>
    </row>
    <row r="411" spans="1:20" s="5" customFormat="1" ht="12.75">
      <c r="A411" s="28"/>
      <c r="B411" s="29"/>
      <c r="C411" s="29"/>
      <c r="D411" s="29"/>
      <c r="E411" s="30"/>
      <c r="F411" s="31"/>
      <c r="G411" s="31"/>
      <c r="H411" s="31"/>
      <c r="I411" s="13"/>
      <c r="J411" s="36"/>
      <c r="K411" s="20"/>
      <c r="L411" s="29"/>
      <c r="M411" s="38"/>
      <c r="N411" s="38"/>
      <c r="O411" s="38"/>
      <c r="P411" s="38"/>
      <c r="Q411" s="38"/>
      <c r="R411" s="18"/>
      <c r="S411" s="18"/>
      <c r="T411" s="18"/>
    </row>
    <row r="412" spans="1:20" s="5" customFormat="1" ht="12.75">
      <c r="A412" s="28"/>
      <c r="B412" s="29"/>
      <c r="C412" s="29"/>
      <c r="D412" s="29"/>
      <c r="E412" s="30"/>
      <c r="F412" s="31"/>
      <c r="G412" s="31"/>
      <c r="H412" s="31"/>
      <c r="I412" s="13"/>
      <c r="J412" s="36"/>
      <c r="K412" s="20"/>
      <c r="L412" s="29"/>
      <c r="M412" s="38"/>
      <c r="N412" s="38"/>
      <c r="O412" s="38"/>
      <c r="P412" s="38"/>
      <c r="Q412" s="38"/>
      <c r="R412" s="18"/>
      <c r="S412" s="18"/>
      <c r="T412" s="18"/>
    </row>
    <row r="413" spans="1:20" s="5" customFormat="1" ht="12.75">
      <c r="A413" s="28"/>
      <c r="B413" s="29"/>
      <c r="C413" s="29"/>
      <c r="D413" s="29"/>
      <c r="E413" s="30"/>
      <c r="F413" s="31"/>
      <c r="G413" s="31"/>
      <c r="H413" s="31"/>
      <c r="I413" s="13"/>
      <c r="J413" s="36"/>
      <c r="K413" s="20"/>
      <c r="L413" s="29"/>
      <c r="M413" s="38"/>
      <c r="N413" s="38"/>
      <c r="O413" s="38"/>
      <c r="P413" s="38"/>
      <c r="Q413" s="38"/>
      <c r="R413" s="18"/>
      <c r="S413" s="18"/>
      <c r="T413" s="18"/>
    </row>
    <row r="414" spans="1:20" s="5" customFormat="1" ht="12.75">
      <c r="A414" s="28"/>
      <c r="B414" s="29"/>
      <c r="C414" s="29"/>
      <c r="D414" s="29"/>
      <c r="E414" s="30"/>
      <c r="F414" s="31"/>
      <c r="G414" s="31"/>
      <c r="H414" s="31"/>
      <c r="I414" s="13"/>
      <c r="J414" s="36"/>
      <c r="K414" s="20"/>
      <c r="L414" s="29"/>
      <c r="M414" s="38"/>
      <c r="N414" s="38"/>
      <c r="O414" s="38"/>
      <c r="P414" s="38"/>
      <c r="Q414" s="38"/>
      <c r="R414" s="18"/>
      <c r="S414" s="18"/>
      <c r="T414" s="18"/>
    </row>
    <row r="415" spans="1:20" s="5" customFormat="1" ht="12.75">
      <c r="A415" s="28"/>
      <c r="B415" s="29"/>
      <c r="C415" s="29"/>
      <c r="D415" s="29"/>
      <c r="E415" s="30"/>
      <c r="F415" s="31"/>
      <c r="G415" s="31"/>
      <c r="H415" s="31"/>
      <c r="I415" s="13"/>
      <c r="J415" s="36"/>
      <c r="K415" s="20"/>
      <c r="L415" s="29"/>
      <c r="M415" s="38"/>
      <c r="N415" s="38"/>
      <c r="O415" s="38"/>
      <c r="P415" s="38"/>
      <c r="Q415" s="38"/>
      <c r="R415" s="18"/>
      <c r="S415" s="18"/>
      <c r="T415" s="18"/>
    </row>
    <row r="416" spans="1:20" s="5" customFormat="1" ht="12.75">
      <c r="A416" s="28"/>
      <c r="B416" s="29"/>
      <c r="C416" s="29"/>
      <c r="D416" s="29"/>
      <c r="E416" s="30"/>
      <c r="F416" s="31"/>
      <c r="G416" s="31"/>
      <c r="H416" s="31"/>
      <c r="I416" s="13"/>
      <c r="J416" s="36"/>
      <c r="K416" s="20"/>
      <c r="L416" s="29"/>
      <c r="M416" s="38"/>
      <c r="N416" s="38"/>
      <c r="O416" s="38"/>
      <c r="P416" s="38"/>
      <c r="Q416" s="38"/>
      <c r="R416" s="18"/>
      <c r="S416" s="18"/>
      <c r="T416" s="18"/>
    </row>
    <row r="417" spans="1:20" s="5" customFormat="1" ht="12.75">
      <c r="A417" s="28"/>
      <c r="B417" s="29"/>
      <c r="C417" s="29"/>
      <c r="D417" s="29"/>
      <c r="E417" s="30"/>
      <c r="F417" s="31"/>
      <c r="G417" s="31"/>
      <c r="H417" s="31"/>
      <c r="I417" s="13"/>
      <c r="J417" s="36"/>
      <c r="K417" s="20"/>
      <c r="L417" s="29"/>
      <c r="M417" s="38"/>
      <c r="N417" s="38"/>
      <c r="O417" s="38"/>
      <c r="P417" s="38"/>
      <c r="Q417" s="38"/>
      <c r="R417" s="18"/>
      <c r="S417" s="18"/>
      <c r="T417" s="18"/>
    </row>
    <row r="418" spans="1:20" s="5" customFormat="1" ht="12.75">
      <c r="A418" s="28"/>
      <c r="B418" s="29"/>
      <c r="C418" s="29"/>
      <c r="D418" s="29"/>
      <c r="E418" s="30"/>
      <c r="F418" s="31"/>
      <c r="G418" s="31"/>
      <c r="H418" s="31"/>
      <c r="I418" s="13"/>
      <c r="J418" s="36"/>
      <c r="K418" s="20"/>
      <c r="L418" s="29"/>
      <c r="M418" s="38"/>
      <c r="N418" s="38"/>
      <c r="O418" s="38"/>
      <c r="P418" s="38"/>
      <c r="Q418" s="38"/>
      <c r="R418" s="18"/>
      <c r="S418" s="18"/>
      <c r="T418" s="18"/>
    </row>
    <row r="419" spans="1:20" s="5" customFormat="1" ht="12.75">
      <c r="A419" s="28"/>
      <c r="B419" s="29"/>
      <c r="C419" s="29"/>
      <c r="D419" s="29"/>
      <c r="E419" s="30"/>
      <c r="F419" s="31"/>
      <c r="G419" s="31"/>
      <c r="H419" s="31"/>
      <c r="I419" s="13"/>
      <c r="J419" s="36"/>
      <c r="K419" s="20"/>
      <c r="L419" s="29"/>
      <c r="M419" s="38"/>
      <c r="N419" s="38"/>
      <c r="O419" s="38"/>
      <c r="P419" s="38"/>
      <c r="Q419" s="38"/>
      <c r="R419" s="18"/>
      <c r="S419" s="18"/>
      <c r="T419" s="18"/>
    </row>
    <row r="420" spans="1:20" s="5" customFormat="1" ht="12.75">
      <c r="A420" s="28"/>
      <c r="B420" s="29"/>
      <c r="C420" s="29"/>
      <c r="D420" s="29"/>
      <c r="E420" s="30"/>
      <c r="F420" s="31"/>
      <c r="G420" s="31"/>
      <c r="H420" s="31"/>
      <c r="I420" s="13"/>
      <c r="J420" s="36"/>
      <c r="K420" s="20"/>
      <c r="L420" s="29"/>
      <c r="M420" s="38"/>
      <c r="N420" s="38"/>
      <c r="O420" s="38"/>
      <c r="P420" s="38"/>
      <c r="Q420" s="38"/>
      <c r="R420" s="18"/>
      <c r="S420" s="18"/>
      <c r="T420" s="18"/>
    </row>
    <row r="421" spans="1:20" s="5" customFormat="1" ht="12.75">
      <c r="A421" s="28"/>
      <c r="B421" s="29"/>
      <c r="C421" s="29"/>
      <c r="D421" s="29"/>
      <c r="E421" s="30"/>
      <c r="F421" s="31"/>
      <c r="G421" s="31"/>
      <c r="H421" s="31"/>
      <c r="I421" s="13"/>
      <c r="J421" s="36"/>
      <c r="K421" s="20"/>
      <c r="L421" s="29"/>
      <c r="M421" s="38"/>
      <c r="N421" s="38"/>
      <c r="O421" s="38"/>
      <c r="P421" s="38"/>
      <c r="Q421" s="38"/>
      <c r="R421" s="18"/>
      <c r="S421" s="18"/>
      <c r="T421" s="18"/>
    </row>
    <row r="422" spans="1:20" s="5" customFormat="1" ht="12.75">
      <c r="A422" s="28"/>
      <c r="B422" s="29"/>
      <c r="C422" s="29"/>
      <c r="D422" s="29"/>
      <c r="E422" s="30"/>
      <c r="F422" s="31"/>
      <c r="G422" s="31"/>
      <c r="H422" s="31"/>
      <c r="I422" s="13"/>
      <c r="J422" s="36"/>
      <c r="K422" s="20"/>
      <c r="L422" s="29"/>
      <c r="M422" s="38"/>
      <c r="N422" s="38"/>
      <c r="O422" s="38"/>
      <c r="P422" s="38"/>
      <c r="Q422" s="38"/>
      <c r="R422" s="18"/>
      <c r="S422" s="18"/>
      <c r="T422" s="18"/>
    </row>
    <row r="423" spans="1:20" s="5" customFormat="1" ht="12.75">
      <c r="A423" s="28"/>
      <c r="B423" s="29"/>
      <c r="C423" s="29"/>
      <c r="D423" s="29"/>
      <c r="E423" s="30"/>
      <c r="F423" s="31"/>
      <c r="G423" s="31"/>
      <c r="H423" s="31"/>
      <c r="I423" s="13"/>
      <c r="J423" s="36"/>
      <c r="K423" s="20"/>
      <c r="L423" s="29"/>
      <c r="M423" s="38"/>
      <c r="N423" s="38"/>
      <c r="O423" s="38"/>
      <c r="P423" s="38"/>
      <c r="Q423" s="38"/>
      <c r="R423" s="18"/>
      <c r="S423" s="18"/>
      <c r="T423" s="18"/>
    </row>
    <row r="424" spans="1:20" s="5" customFormat="1" ht="12.75">
      <c r="A424" s="28"/>
      <c r="B424" s="29"/>
      <c r="C424" s="29"/>
      <c r="D424" s="29"/>
      <c r="E424" s="30"/>
      <c r="F424" s="31"/>
      <c r="G424" s="31"/>
      <c r="H424" s="31"/>
      <c r="I424" s="13"/>
      <c r="J424" s="36"/>
      <c r="K424" s="20"/>
      <c r="L424" s="29"/>
      <c r="M424" s="38"/>
      <c r="N424" s="38"/>
      <c r="O424" s="38"/>
      <c r="P424" s="38"/>
      <c r="Q424" s="38"/>
      <c r="R424" s="18"/>
      <c r="S424" s="18"/>
      <c r="T424" s="18"/>
    </row>
    <row r="425" spans="1:20" s="5" customFormat="1" ht="12.75">
      <c r="A425" s="28"/>
      <c r="B425" s="29"/>
      <c r="C425" s="29"/>
      <c r="D425" s="29"/>
      <c r="E425" s="30"/>
      <c r="F425" s="31"/>
      <c r="G425" s="31"/>
      <c r="H425" s="31"/>
      <c r="I425" s="13"/>
      <c r="J425" s="36"/>
      <c r="K425" s="20"/>
      <c r="L425" s="29"/>
      <c r="M425" s="38"/>
      <c r="N425" s="38"/>
      <c r="O425" s="38"/>
      <c r="P425" s="38"/>
      <c r="Q425" s="38"/>
      <c r="R425" s="18"/>
      <c r="S425" s="18"/>
      <c r="T425" s="18"/>
    </row>
    <row r="426" spans="1:20" s="5" customFormat="1" ht="12.75">
      <c r="A426" s="28"/>
      <c r="B426" s="29"/>
      <c r="C426" s="29"/>
      <c r="D426" s="29"/>
      <c r="E426" s="30"/>
      <c r="F426" s="31"/>
      <c r="G426" s="31"/>
      <c r="H426" s="31"/>
      <c r="I426" s="13"/>
      <c r="J426" s="36"/>
      <c r="K426" s="20"/>
      <c r="L426" s="29"/>
      <c r="M426" s="38"/>
      <c r="N426" s="38"/>
      <c r="O426" s="38"/>
      <c r="P426" s="38"/>
      <c r="Q426" s="38"/>
      <c r="R426" s="18"/>
      <c r="S426" s="18"/>
      <c r="T426" s="18"/>
    </row>
    <row r="427" spans="1:20" s="5" customFormat="1" ht="12.75">
      <c r="A427" s="28"/>
      <c r="B427" s="29"/>
      <c r="C427" s="29"/>
      <c r="D427" s="29"/>
      <c r="E427" s="30"/>
      <c r="F427" s="31"/>
      <c r="G427" s="31"/>
      <c r="H427" s="31"/>
      <c r="I427" s="13"/>
      <c r="J427" s="36"/>
      <c r="K427" s="20"/>
      <c r="L427" s="29"/>
      <c r="M427" s="38"/>
      <c r="N427" s="38"/>
      <c r="O427" s="38"/>
      <c r="P427" s="38"/>
      <c r="Q427" s="38"/>
      <c r="R427" s="18"/>
      <c r="S427" s="18"/>
      <c r="T427" s="18"/>
    </row>
    <row r="428" spans="1:20" s="5" customFormat="1" ht="12.75">
      <c r="A428" s="28"/>
      <c r="B428" s="29"/>
      <c r="C428" s="29"/>
      <c r="D428" s="29"/>
      <c r="E428" s="30"/>
      <c r="F428" s="31"/>
      <c r="G428" s="31"/>
      <c r="H428" s="31"/>
      <c r="I428" s="13"/>
      <c r="J428" s="36"/>
      <c r="K428" s="20"/>
      <c r="L428" s="29"/>
      <c r="M428" s="38"/>
      <c r="N428" s="38"/>
      <c r="O428" s="38"/>
      <c r="P428" s="38"/>
      <c r="Q428" s="38"/>
      <c r="R428" s="18"/>
      <c r="S428" s="18"/>
      <c r="T428" s="18"/>
    </row>
    <row r="429" spans="1:20" s="5" customFormat="1" ht="12.75">
      <c r="A429" s="28"/>
      <c r="B429" s="29"/>
      <c r="C429" s="29"/>
      <c r="D429" s="29"/>
      <c r="E429" s="30"/>
      <c r="F429" s="31"/>
      <c r="G429" s="31"/>
      <c r="H429" s="31"/>
      <c r="I429" s="13"/>
      <c r="J429" s="36"/>
      <c r="K429" s="20"/>
      <c r="L429" s="29"/>
      <c r="M429" s="38"/>
      <c r="N429" s="38"/>
      <c r="O429" s="38"/>
      <c r="P429" s="38"/>
      <c r="Q429" s="38"/>
      <c r="R429" s="18"/>
      <c r="S429" s="18"/>
      <c r="T429" s="18"/>
    </row>
    <row r="430" spans="1:20" s="5" customFormat="1" ht="12.75">
      <c r="A430" s="28"/>
      <c r="B430" s="29"/>
      <c r="C430" s="29"/>
      <c r="D430" s="29"/>
      <c r="E430" s="30"/>
      <c r="F430" s="31"/>
      <c r="G430" s="31"/>
      <c r="H430" s="31"/>
      <c r="I430" s="13"/>
      <c r="J430" s="36"/>
      <c r="K430" s="20"/>
      <c r="L430" s="29"/>
      <c r="M430" s="38"/>
      <c r="N430" s="38"/>
      <c r="O430" s="38"/>
      <c r="P430" s="38"/>
      <c r="Q430" s="38"/>
      <c r="R430" s="18"/>
      <c r="S430" s="18"/>
      <c r="T430" s="18"/>
    </row>
    <row r="431" spans="1:20" s="5" customFormat="1" ht="12.75">
      <c r="A431" s="28"/>
      <c r="B431" s="29"/>
      <c r="C431" s="29"/>
      <c r="D431" s="29"/>
      <c r="E431" s="30"/>
      <c r="F431" s="31"/>
      <c r="G431" s="31"/>
      <c r="H431" s="31"/>
      <c r="I431" s="13"/>
      <c r="J431" s="36"/>
      <c r="K431" s="20"/>
      <c r="L431" s="29"/>
      <c r="M431" s="38"/>
      <c r="N431" s="38"/>
      <c r="O431" s="38"/>
      <c r="P431" s="38"/>
      <c r="Q431" s="38"/>
      <c r="R431" s="18"/>
      <c r="S431" s="18"/>
      <c r="T431" s="18"/>
    </row>
    <row r="432" spans="1:20" s="5" customFormat="1" ht="12.75">
      <c r="A432" s="28"/>
      <c r="B432" s="29"/>
      <c r="C432" s="29"/>
      <c r="D432" s="29"/>
      <c r="E432" s="30"/>
      <c r="F432" s="31"/>
      <c r="G432" s="31"/>
      <c r="H432" s="31"/>
      <c r="I432" s="13"/>
      <c r="J432" s="36"/>
      <c r="K432" s="20"/>
      <c r="L432" s="29"/>
      <c r="M432" s="38"/>
      <c r="N432" s="38"/>
      <c r="O432" s="38"/>
      <c r="P432" s="38"/>
      <c r="Q432" s="38"/>
      <c r="R432" s="18"/>
      <c r="S432" s="18"/>
      <c r="T432" s="18"/>
    </row>
    <row r="433" spans="1:20" s="5" customFormat="1" ht="12.75">
      <c r="A433" s="28"/>
      <c r="B433" s="29"/>
      <c r="C433" s="29"/>
      <c r="D433" s="29"/>
      <c r="E433" s="30"/>
      <c r="F433" s="31"/>
      <c r="G433" s="31"/>
      <c r="H433" s="31"/>
      <c r="I433" s="13"/>
      <c r="J433" s="36"/>
      <c r="K433" s="20"/>
      <c r="L433" s="29"/>
      <c r="M433" s="38"/>
      <c r="N433" s="38"/>
      <c r="O433" s="38"/>
      <c r="P433" s="38"/>
      <c r="Q433" s="38"/>
      <c r="R433" s="18"/>
      <c r="S433" s="18"/>
      <c r="T433" s="18"/>
    </row>
    <row r="434" spans="1:20" s="5" customFormat="1" ht="12.75">
      <c r="A434" s="28"/>
      <c r="B434" s="29"/>
      <c r="C434" s="29"/>
      <c r="D434" s="29"/>
      <c r="E434" s="30"/>
      <c r="F434" s="31"/>
      <c r="G434" s="31"/>
      <c r="H434" s="31"/>
      <c r="I434" s="13"/>
      <c r="J434" s="36"/>
      <c r="K434" s="20"/>
      <c r="L434" s="29"/>
      <c r="M434" s="38"/>
      <c r="N434" s="38"/>
      <c r="O434" s="38"/>
      <c r="P434" s="38"/>
      <c r="Q434" s="38"/>
      <c r="R434" s="18"/>
      <c r="S434" s="18"/>
      <c r="T434" s="18"/>
    </row>
    <row r="435" spans="1:20" s="5" customFormat="1" ht="12.75">
      <c r="A435" s="28"/>
      <c r="B435" s="29"/>
      <c r="C435" s="29"/>
      <c r="D435" s="29"/>
      <c r="E435" s="30"/>
      <c r="F435" s="31"/>
      <c r="G435" s="31"/>
      <c r="H435" s="31"/>
      <c r="I435" s="13"/>
      <c r="J435" s="36"/>
      <c r="K435" s="20"/>
      <c r="L435" s="29"/>
      <c r="M435" s="38"/>
      <c r="N435" s="38"/>
      <c r="O435" s="38"/>
      <c r="P435" s="38"/>
      <c r="Q435" s="38"/>
      <c r="R435" s="18"/>
      <c r="S435" s="18"/>
      <c r="T435" s="18"/>
    </row>
    <row r="436" spans="1:20" s="5" customFormat="1" ht="12.75">
      <c r="A436" s="28"/>
      <c r="B436" s="29"/>
      <c r="C436" s="29"/>
      <c r="D436" s="29"/>
      <c r="E436" s="30"/>
      <c r="F436" s="31"/>
      <c r="G436" s="31"/>
      <c r="H436" s="31"/>
      <c r="I436" s="13"/>
      <c r="J436" s="36"/>
      <c r="K436" s="20"/>
      <c r="L436" s="29"/>
      <c r="M436" s="38"/>
      <c r="N436" s="38"/>
      <c r="O436" s="38"/>
      <c r="P436" s="38"/>
      <c r="Q436" s="38"/>
      <c r="R436" s="18"/>
      <c r="S436" s="18"/>
      <c r="T436" s="18"/>
    </row>
    <row r="437" spans="1:20" s="5" customFormat="1" ht="12.75">
      <c r="A437" s="28"/>
      <c r="B437" s="29"/>
      <c r="C437" s="29"/>
      <c r="D437" s="29"/>
      <c r="E437" s="30"/>
      <c r="F437" s="31"/>
      <c r="G437" s="31"/>
      <c r="H437" s="31"/>
      <c r="I437" s="13"/>
      <c r="J437" s="36"/>
      <c r="K437" s="20"/>
      <c r="L437" s="29"/>
      <c r="M437" s="38"/>
      <c r="N437" s="38"/>
      <c r="O437" s="38"/>
      <c r="P437" s="38"/>
      <c r="Q437" s="38"/>
      <c r="R437" s="18"/>
      <c r="S437" s="18"/>
      <c r="T437" s="18"/>
    </row>
    <row r="438" spans="1:20" s="5" customFormat="1" ht="12.75">
      <c r="A438" s="28"/>
      <c r="B438" s="29"/>
      <c r="C438" s="29"/>
      <c r="D438" s="29"/>
      <c r="E438" s="30"/>
      <c r="F438" s="31"/>
      <c r="G438" s="31"/>
      <c r="H438" s="31"/>
      <c r="I438" s="13"/>
      <c r="J438" s="36"/>
      <c r="K438" s="20"/>
      <c r="L438" s="29"/>
      <c r="M438" s="38"/>
      <c r="N438" s="38"/>
      <c r="O438" s="38"/>
      <c r="P438" s="38"/>
      <c r="Q438" s="38"/>
      <c r="R438" s="18"/>
      <c r="S438" s="18"/>
      <c r="T438" s="18"/>
    </row>
    <row r="439" spans="1:20" s="5" customFormat="1" ht="12.75">
      <c r="A439" s="28"/>
      <c r="B439" s="29"/>
      <c r="C439" s="29"/>
      <c r="D439" s="29"/>
      <c r="E439" s="30"/>
      <c r="F439" s="31"/>
      <c r="G439" s="31"/>
      <c r="H439" s="31"/>
      <c r="I439" s="13"/>
      <c r="J439" s="36"/>
      <c r="K439" s="20"/>
      <c r="L439" s="29"/>
      <c r="M439" s="38"/>
      <c r="N439" s="38"/>
      <c r="O439" s="38"/>
      <c r="P439" s="38"/>
      <c r="Q439" s="38"/>
      <c r="R439" s="18"/>
      <c r="S439" s="18"/>
      <c r="T439" s="18"/>
    </row>
    <row r="440" spans="1:20" s="5" customFormat="1" ht="12.75">
      <c r="A440" s="28"/>
      <c r="B440" s="29"/>
      <c r="C440" s="29"/>
      <c r="D440" s="29"/>
      <c r="E440" s="30"/>
      <c r="F440" s="31"/>
      <c r="G440" s="31"/>
      <c r="H440" s="31"/>
      <c r="I440" s="13"/>
      <c r="J440" s="36"/>
      <c r="K440" s="20"/>
      <c r="L440" s="29"/>
      <c r="M440" s="38"/>
      <c r="N440" s="38"/>
      <c r="O440" s="38"/>
      <c r="P440" s="38"/>
      <c r="Q440" s="38"/>
      <c r="R440" s="18"/>
      <c r="S440" s="18"/>
      <c r="T440" s="18"/>
    </row>
    <row r="441" spans="1:20" s="5" customFormat="1" ht="12.75">
      <c r="A441" s="28"/>
      <c r="B441" s="29"/>
      <c r="C441" s="29"/>
      <c r="D441" s="29"/>
      <c r="E441" s="30"/>
      <c r="F441" s="31"/>
      <c r="G441" s="31"/>
      <c r="H441" s="31"/>
      <c r="I441" s="13"/>
      <c r="J441" s="36"/>
      <c r="K441" s="20"/>
      <c r="L441" s="29"/>
      <c r="M441" s="38"/>
      <c r="N441" s="38"/>
      <c r="O441" s="38"/>
      <c r="P441" s="38"/>
      <c r="Q441" s="38"/>
      <c r="R441" s="18"/>
      <c r="S441" s="18"/>
      <c r="T441" s="18"/>
    </row>
    <row r="442" spans="1:20" s="5" customFormat="1" ht="12.75">
      <c r="A442" s="28"/>
      <c r="B442" s="29"/>
      <c r="C442" s="29"/>
      <c r="D442" s="29"/>
      <c r="E442" s="30"/>
      <c r="F442" s="31"/>
      <c r="G442" s="31"/>
      <c r="H442" s="31"/>
      <c r="I442" s="13"/>
      <c r="J442" s="36"/>
      <c r="K442" s="20"/>
      <c r="L442" s="29"/>
      <c r="M442" s="38"/>
      <c r="N442" s="38"/>
      <c r="O442" s="38"/>
      <c r="P442" s="38"/>
      <c r="Q442" s="38"/>
      <c r="R442" s="18"/>
      <c r="S442" s="18"/>
      <c r="T442" s="18"/>
    </row>
    <row r="443" spans="1:20" s="5" customFormat="1" ht="12.75">
      <c r="A443" s="28"/>
      <c r="B443" s="29"/>
      <c r="C443" s="29"/>
      <c r="D443" s="29"/>
      <c r="E443" s="30"/>
      <c r="F443" s="31"/>
      <c r="G443" s="31"/>
      <c r="H443" s="31"/>
      <c r="I443" s="13"/>
      <c r="J443" s="36"/>
      <c r="K443" s="20"/>
      <c r="L443" s="29"/>
      <c r="M443" s="38"/>
      <c r="N443" s="38"/>
      <c r="O443" s="38"/>
      <c r="P443" s="38"/>
      <c r="Q443" s="38"/>
      <c r="R443" s="18"/>
      <c r="S443" s="18"/>
      <c r="T443" s="18"/>
    </row>
    <row r="444" spans="1:20" s="5" customFormat="1" ht="12.75">
      <c r="A444" s="28"/>
      <c r="B444" s="29"/>
      <c r="C444" s="29"/>
      <c r="D444" s="29"/>
      <c r="E444" s="30"/>
      <c r="F444" s="31"/>
      <c r="G444" s="31"/>
      <c r="H444" s="31"/>
      <c r="I444" s="13"/>
      <c r="J444" s="36"/>
      <c r="K444" s="20"/>
      <c r="L444" s="29"/>
      <c r="M444" s="38"/>
      <c r="N444" s="38"/>
      <c r="O444" s="38"/>
      <c r="P444" s="38"/>
      <c r="Q444" s="38"/>
      <c r="R444" s="18"/>
      <c r="S444" s="18"/>
      <c r="T444" s="18"/>
    </row>
    <row r="445" spans="1:20" s="5" customFormat="1" ht="12.75">
      <c r="A445" s="28"/>
      <c r="B445" s="29"/>
      <c r="C445" s="29"/>
      <c r="D445" s="29"/>
      <c r="E445" s="30"/>
      <c r="F445" s="31"/>
      <c r="G445" s="31"/>
      <c r="H445" s="31"/>
      <c r="I445" s="13"/>
      <c r="J445" s="36"/>
      <c r="K445" s="20"/>
      <c r="L445" s="29"/>
      <c r="M445" s="38"/>
      <c r="N445" s="38"/>
      <c r="O445" s="38"/>
      <c r="P445" s="38"/>
      <c r="Q445" s="38"/>
      <c r="R445" s="18"/>
      <c r="S445" s="18"/>
      <c r="T445" s="18"/>
    </row>
    <row r="446" spans="1:20" s="5" customFormat="1" ht="12.75">
      <c r="A446" s="28"/>
      <c r="B446" s="29"/>
      <c r="C446" s="29"/>
      <c r="D446" s="29"/>
      <c r="E446" s="30"/>
      <c r="F446" s="31"/>
      <c r="G446" s="31"/>
      <c r="H446" s="31"/>
      <c r="I446" s="13"/>
      <c r="J446" s="36"/>
      <c r="K446" s="20"/>
      <c r="L446" s="29"/>
      <c r="M446" s="38"/>
      <c r="N446" s="38"/>
      <c r="O446" s="38"/>
      <c r="P446" s="38"/>
      <c r="Q446" s="38"/>
      <c r="R446" s="18"/>
      <c r="S446" s="18"/>
      <c r="T446" s="18"/>
    </row>
    <row r="447" spans="1:20" s="5" customFormat="1" ht="12.75">
      <c r="A447" s="28"/>
      <c r="B447" s="29"/>
      <c r="C447" s="29"/>
      <c r="D447" s="29"/>
      <c r="E447" s="30"/>
      <c r="F447" s="31"/>
      <c r="G447" s="31"/>
      <c r="H447" s="31"/>
      <c r="I447" s="13"/>
      <c r="J447" s="36"/>
      <c r="K447" s="20"/>
      <c r="L447" s="29"/>
      <c r="M447" s="38"/>
      <c r="N447" s="38"/>
      <c r="O447" s="38"/>
      <c r="P447" s="38"/>
      <c r="Q447" s="38"/>
      <c r="R447" s="18"/>
      <c r="S447" s="18"/>
      <c r="T447" s="18"/>
    </row>
    <row r="448" spans="1:20" s="5" customFormat="1" ht="12.75">
      <c r="A448" s="28"/>
      <c r="B448" s="29"/>
      <c r="C448" s="29"/>
      <c r="D448" s="29"/>
      <c r="E448" s="30"/>
      <c r="F448" s="31"/>
      <c r="G448" s="31"/>
      <c r="H448" s="31"/>
      <c r="I448" s="13"/>
      <c r="J448" s="36"/>
      <c r="K448" s="20"/>
      <c r="L448" s="29"/>
      <c r="M448" s="38"/>
      <c r="N448" s="38"/>
      <c r="O448" s="38"/>
      <c r="P448" s="38"/>
      <c r="Q448" s="38"/>
      <c r="R448" s="18"/>
      <c r="S448" s="18"/>
      <c r="T448" s="18"/>
    </row>
    <row r="449" spans="1:20" s="5" customFormat="1" ht="12.75">
      <c r="A449" s="28"/>
      <c r="B449" s="29"/>
      <c r="C449" s="29"/>
      <c r="D449" s="29"/>
      <c r="E449" s="30"/>
      <c r="F449" s="31"/>
      <c r="G449" s="31"/>
      <c r="H449" s="31"/>
      <c r="I449" s="13"/>
      <c r="J449" s="36"/>
      <c r="K449" s="20"/>
      <c r="L449" s="29"/>
      <c r="M449" s="38"/>
      <c r="N449" s="38"/>
      <c r="O449" s="38"/>
      <c r="P449" s="38"/>
      <c r="Q449" s="38"/>
      <c r="R449" s="18"/>
      <c r="S449" s="18"/>
      <c r="T449" s="18"/>
    </row>
    <row r="450" spans="1:20" s="5" customFormat="1" ht="12.75">
      <c r="A450" s="28"/>
      <c r="B450" s="29"/>
      <c r="C450" s="29"/>
      <c r="D450" s="29"/>
      <c r="E450" s="30"/>
      <c r="F450" s="31"/>
      <c r="G450" s="31"/>
      <c r="H450" s="31"/>
      <c r="I450" s="13"/>
      <c r="J450" s="36"/>
      <c r="K450" s="20"/>
      <c r="L450" s="29"/>
      <c r="M450" s="38"/>
      <c r="N450" s="38"/>
      <c r="O450" s="38"/>
      <c r="P450" s="38"/>
      <c r="Q450" s="38"/>
      <c r="R450" s="18"/>
      <c r="S450" s="18"/>
      <c r="T450" s="18"/>
    </row>
    <row r="451" spans="1:20" s="5" customFormat="1" ht="12.75">
      <c r="A451" s="28"/>
      <c r="B451" s="29"/>
      <c r="C451" s="29"/>
      <c r="D451" s="29"/>
      <c r="E451" s="30"/>
      <c r="F451" s="31"/>
      <c r="G451" s="31"/>
      <c r="H451" s="31"/>
      <c r="I451" s="13"/>
      <c r="J451" s="36"/>
      <c r="K451" s="20"/>
      <c r="L451" s="29"/>
      <c r="M451" s="38"/>
      <c r="N451" s="38"/>
      <c r="O451" s="38"/>
      <c r="P451" s="38"/>
      <c r="Q451" s="38"/>
      <c r="R451" s="18"/>
      <c r="S451" s="18"/>
      <c r="T451" s="18"/>
    </row>
    <row r="452" spans="1:20" s="5" customFormat="1" ht="12.75">
      <c r="A452" s="28"/>
      <c r="B452" s="29"/>
      <c r="C452" s="29"/>
      <c r="D452" s="29"/>
      <c r="E452" s="30"/>
      <c r="F452" s="31"/>
      <c r="G452" s="31"/>
      <c r="H452" s="31"/>
      <c r="I452" s="13"/>
      <c r="J452" s="36"/>
      <c r="K452" s="20"/>
      <c r="L452" s="29"/>
      <c r="M452" s="38"/>
      <c r="N452" s="38"/>
      <c r="O452" s="38"/>
      <c r="P452" s="38"/>
      <c r="Q452" s="38"/>
      <c r="R452" s="18"/>
      <c r="S452" s="18"/>
      <c r="T452" s="18"/>
    </row>
    <row r="453" spans="1:20" s="5" customFormat="1" ht="12.75">
      <c r="A453" s="28"/>
      <c r="B453" s="29"/>
      <c r="C453" s="29"/>
      <c r="D453" s="29"/>
      <c r="E453" s="30"/>
      <c r="F453" s="31"/>
      <c r="G453" s="31"/>
      <c r="H453" s="31"/>
      <c r="I453" s="13"/>
      <c r="J453" s="36"/>
      <c r="K453" s="20"/>
      <c r="L453" s="29"/>
      <c r="M453" s="38"/>
      <c r="N453" s="38"/>
      <c r="O453" s="38"/>
      <c r="P453" s="38"/>
      <c r="Q453" s="38"/>
      <c r="R453" s="18"/>
      <c r="S453" s="18"/>
      <c r="T453" s="18"/>
    </row>
    <row r="454" spans="1:20" s="5" customFormat="1" ht="12.75">
      <c r="A454" s="28"/>
      <c r="B454" s="29"/>
      <c r="C454" s="29"/>
      <c r="D454" s="29"/>
      <c r="E454" s="30"/>
      <c r="F454" s="31"/>
      <c r="G454" s="31"/>
      <c r="H454" s="31"/>
      <c r="I454" s="13"/>
      <c r="J454" s="36"/>
      <c r="K454" s="20"/>
      <c r="L454" s="29"/>
      <c r="M454" s="38"/>
      <c r="N454" s="38"/>
      <c r="O454" s="38"/>
      <c r="P454" s="38"/>
      <c r="Q454" s="38"/>
      <c r="R454" s="18"/>
      <c r="S454" s="18"/>
      <c r="T454" s="18"/>
    </row>
    <row r="455" spans="1:20" s="5" customFormat="1" ht="12.75">
      <c r="A455" s="28"/>
      <c r="B455" s="29"/>
      <c r="C455" s="29"/>
      <c r="D455" s="29"/>
      <c r="E455" s="30"/>
      <c r="F455" s="31"/>
      <c r="G455" s="31"/>
      <c r="H455" s="31"/>
      <c r="I455" s="13"/>
      <c r="J455" s="36"/>
      <c r="K455" s="20"/>
      <c r="L455" s="29"/>
      <c r="M455" s="38"/>
      <c r="N455" s="38"/>
      <c r="O455" s="38"/>
      <c r="P455" s="38"/>
      <c r="Q455" s="38"/>
      <c r="R455" s="18"/>
      <c r="S455" s="18"/>
      <c r="T455" s="18"/>
    </row>
    <row r="456" spans="1:20" s="5" customFormat="1" ht="12.75">
      <c r="A456" s="28"/>
      <c r="B456" s="29"/>
      <c r="C456" s="29"/>
      <c r="D456" s="29"/>
      <c r="E456" s="30"/>
      <c r="F456" s="31"/>
      <c r="G456" s="31"/>
      <c r="H456" s="31"/>
      <c r="I456" s="13"/>
      <c r="J456" s="36"/>
      <c r="K456" s="20"/>
      <c r="L456" s="29"/>
      <c r="M456" s="38"/>
      <c r="N456" s="38"/>
      <c r="O456" s="38"/>
      <c r="P456" s="38"/>
      <c r="Q456" s="38"/>
      <c r="R456" s="18"/>
      <c r="S456" s="18"/>
      <c r="T456" s="18"/>
    </row>
    <row r="457" spans="1:20" s="5" customFormat="1" ht="12.75">
      <c r="A457" s="28"/>
      <c r="B457" s="29"/>
      <c r="C457" s="29"/>
      <c r="D457" s="29"/>
      <c r="E457" s="30"/>
      <c r="F457" s="31"/>
      <c r="G457" s="31"/>
      <c r="H457" s="31"/>
      <c r="I457" s="13"/>
      <c r="J457" s="36"/>
      <c r="K457" s="20"/>
      <c r="L457" s="29"/>
      <c r="M457" s="38"/>
      <c r="N457" s="38"/>
      <c r="O457" s="38"/>
      <c r="P457" s="38"/>
      <c r="Q457" s="38"/>
      <c r="R457" s="18"/>
      <c r="S457" s="18"/>
      <c r="T457" s="18"/>
    </row>
    <row r="458" spans="1:20" s="5" customFormat="1" ht="12.75">
      <c r="A458" s="28"/>
      <c r="B458" s="29"/>
      <c r="C458" s="29"/>
      <c r="D458" s="29"/>
      <c r="E458" s="30"/>
      <c r="F458" s="31"/>
      <c r="G458" s="31"/>
      <c r="H458" s="31"/>
      <c r="I458" s="13"/>
      <c r="J458" s="36"/>
      <c r="K458" s="20"/>
      <c r="L458" s="29"/>
      <c r="M458" s="38"/>
      <c r="N458" s="38"/>
      <c r="O458" s="38"/>
      <c r="P458" s="38"/>
      <c r="Q458" s="38"/>
      <c r="R458" s="18"/>
      <c r="S458" s="18"/>
      <c r="T458" s="18"/>
    </row>
    <row r="459" spans="1:20" s="5" customFormat="1" ht="12.75">
      <c r="A459" s="28"/>
      <c r="B459" s="29"/>
      <c r="C459" s="29"/>
      <c r="D459" s="29"/>
      <c r="E459" s="30"/>
      <c r="F459" s="31"/>
      <c r="G459" s="31"/>
      <c r="H459" s="31"/>
      <c r="I459" s="13"/>
      <c r="J459" s="36"/>
      <c r="K459" s="20"/>
      <c r="L459" s="29"/>
      <c r="M459" s="38"/>
      <c r="N459" s="38"/>
      <c r="O459" s="38"/>
      <c r="P459" s="38"/>
      <c r="Q459" s="38"/>
      <c r="R459" s="18"/>
      <c r="S459" s="18"/>
      <c r="T459" s="18"/>
    </row>
    <row r="460" spans="1:20" s="5" customFormat="1" ht="12.75">
      <c r="A460" s="28"/>
      <c r="B460" s="29"/>
      <c r="C460" s="29"/>
      <c r="D460" s="29"/>
      <c r="E460" s="30"/>
      <c r="F460" s="31"/>
      <c r="G460" s="31"/>
      <c r="H460" s="31"/>
      <c r="I460" s="13"/>
      <c r="J460" s="36"/>
      <c r="K460" s="20"/>
      <c r="L460" s="29"/>
      <c r="M460" s="38"/>
      <c r="N460" s="38"/>
      <c r="O460" s="38"/>
      <c r="P460" s="38"/>
      <c r="Q460" s="38"/>
      <c r="R460" s="18"/>
      <c r="S460" s="18"/>
      <c r="T460" s="18"/>
    </row>
    <row r="461" spans="1:20" s="5" customFormat="1" ht="12.75">
      <c r="A461" s="28"/>
      <c r="B461" s="29"/>
      <c r="C461" s="29"/>
      <c r="D461" s="29"/>
      <c r="E461" s="30"/>
      <c r="F461" s="31"/>
      <c r="G461" s="31"/>
      <c r="H461" s="31"/>
      <c r="I461" s="13"/>
      <c r="J461" s="36"/>
      <c r="K461" s="20"/>
      <c r="L461" s="29"/>
      <c r="M461" s="38"/>
      <c r="N461" s="38"/>
      <c r="O461" s="38"/>
      <c r="P461" s="38"/>
      <c r="Q461" s="38"/>
      <c r="R461" s="18"/>
      <c r="S461" s="18"/>
      <c r="T461" s="18"/>
    </row>
    <row r="462" spans="1:20" s="5" customFormat="1" ht="12.75">
      <c r="A462" s="28"/>
      <c r="B462" s="29"/>
      <c r="C462" s="29"/>
      <c r="D462" s="29"/>
      <c r="E462" s="30"/>
      <c r="F462" s="31"/>
      <c r="G462" s="31"/>
      <c r="H462" s="31"/>
      <c r="I462" s="13"/>
      <c r="J462" s="36"/>
      <c r="K462" s="20"/>
      <c r="L462" s="29"/>
      <c r="M462" s="38"/>
      <c r="N462" s="38"/>
      <c r="O462" s="38"/>
      <c r="P462" s="38"/>
      <c r="Q462" s="38"/>
      <c r="R462" s="18"/>
      <c r="S462" s="18"/>
      <c r="T462" s="18"/>
    </row>
    <row r="463" spans="1:20" s="5" customFormat="1" ht="12.75">
      <c r="A463" s="28"/>
      <c r="B463" s="29"/>
      <c r="C463" s="29"/>
      <c r="D463" s="29"/>
      <c r="E463" s="30"/>
      <c r="F463" s="31"/>
      <c r="G463" s="31"/>
      <c r="H463" s="31"/>
      <c r="I463" s="13"/>
      <c r="J463" s="36"/>
      <c r="K463" s="20"/>
      <c r="L463" s="29"/>
      <c r="M463" s="38"/>
      <c r="N463" s="38"/>
      <c r="O463" s="38"/>
      <c r="P463" s="38"/>
      <c r="Q463" s="38"/>
      <c r="R463" s="18"/>
      <c r="S463" s="18"/>
      <c r="T463" s="18"/>
    </row>
    <row r="464" spans="1:20" s="5" customFormat="1" ht="12.75">
      <c r="A464" s="28"/>
      <c r="B464" s="29"/>
      <c r="C464" s="29"/>
      <c r="D464" s="29"/>
      <c r="E464" s="30"/>
      <c r="F464" s="31"/>
      <c r="G464" s="31"/>
      <c r="H464" s="31"/>
      <c r="I464" s="13"/>
      <c r="J464" s="36"/>
      <c r="K464" s="20"/>
      <c r="L464" s="29"/>
      <c r="M464" s="38"/>
      <c r="N464" s="38"/>
      <c r="O464" s="38"/>
      <c r="P464" s="38"/>
      <c r="Q464" s="38"/>
      <c r="R464" s="18"/>
      <c r="S464" s="18"/>
      <c r="T464" s="18"/>
    </row>
    <row r="465" spans="1:20" s="5" customFormat="1" ht="12.75">
      <c r="A465" s="28"/>
      <c r="B465" s="29"/>
      <c r="C465" s="29"/>
      <c r="D465" s="29"/>
      <c r="E465" s="30"/>
      <c r="F465" s="31"/>
      <c r="G465" s="31"/>
      <c r="H465" s="31"/>
      <c r="I465" s="13"/>
      <c r="J465" s="36"/>
      <c r="K465" s="20"/>
      <c r="L465" s="29"/>
      <c r="M465" s="38"/>
      <c r="N465" s="38"/>
      <c r="O465" s="38"/>
      <c r="P465" s="38"/>
      <c r="Q465" s="38"/>
      <c r="R465" s="18"/>
      <c r="S465" s="18"/>
      <c r="T465" s="18"/>
    </row>
    <row r="466" spans="1:20" s="5" customFormat="1" ht="12.75">
      <c r="A466" s="28"/>
      <c r="B466" s="29"/>
      <c r="C466" s="29"/>
      <c r="D466" s="29"/>
      <c r="E466" s="30"/>
      <c r="F466" s="31"/>
      <c r="G466" s="31"/>
      <c r="H466" s="31"/>
      <c r="I466" s="13"/>
      <c r="J466" s="36"/>
      <c r="K466" s="20"/>
      <c r="L466" s="29"/>
      <c r="M466" s="38"/>
      <c r="N466" s="38"/>
      <c r="O466" s="38"/>
      <c r="P466" s="38"/>
      <c r="Q466" s="38"/>
      <c r="R466" s="18"/>
      <c r="S466" s="18"/>
      <c r="T466" s="18"/>
    </row>
    <row r="467" spans="1:20" s="5" customFormat="1" ht="12.75">
      <c r="A467" s="28"/>
      <c r="B467" s="29"/>
      <c r="C467" s="29"/>
      <c r="D467" s="29"/>
      <c r="E467" s="30"/>
      <c r="F467" s="31"/>
      <c r="G467" s="31"/>
      <c r="H467" s="31"/>
      <c r="I467" s="13"/>
      <c r="J467" s="36"/>
      <c r="K467" s="20"/>
      <c r="L467" s="29"/>
      <c r="M467" s="38"/>
      <c r="N467" s="38"/>
      <c r="O467" s="38"/>
      <c r="P467" s="38"/>
      <c r="Q467" s="38"/>
      <c r="R467" s="18"/>
      <c r="S467" s="18"/>
      <c r="T467" s="18"/>
    </row>
    <row r="468" spans="1:20" s="5" customFormat="1" ht="12.75">
      <c r="A468" s="28"/>
      <c r="B468" s="29"/>
      <c r="C468" s="29"/>
      <c r="D468" s="29"/>
      <c r="E468" s="30"/>
      <c r="F468" s="31"/>
      <c r="G468" s="31"/>
      <c r="H468" s="31"/>
      <c r="I468" s="13"/>
      <c r="J468" s="36"/>
      <c r="K468" s="20"/>
      <c r="L468" s="29"/>
      <c r="M468" s="38"/>
      <c r="N468" s="38"/>
      <c r="O468" s="38"/>
      <c r="P468" s="38"/>
      <c r="Q468" s="38"/>
      <c r="R468" s="18"/>
      <c r="S468" s="18"/>
      <c r="T468" s="18"/>
    </row>
    <row r="469" spans="1:20" s="5" customFormat="1" ht="12.75">
      <c r="A469" s="28"/>
      <c r="B469" s="29"/>
      <c r="C469" s="29"/>
      <c r="D469" s="29"/>
      <c r="E469" s="30"/>
      <c r="F469" s="31"/>
      <c r="G469" s="31"/>
      <c r="H469" s="31"/>
      <c r="I469" s="13"/>
      <c r="J469" s="36"/>
      <c r="K469" s="20"/>
      <c r="L469" s="29"/>
      <c r="M469" s="38"/>
      <c r="N469" s="38"/>
      <c r="O469" s="38"/>
      <c r="P469" s="38"/>
      <c r="Q469" s="38"/>
      <c r="R469" s="18"/>
      <c r="S469" s="18"/>
      <c r="T469" s="18"/>
    </row>
    <row r="470" spans="1:20" s="5" customFormat="1" ht="12.75">
      <c r="A470" s="28"/>
      <c r="B470" s="29"/>
      <c r="C470" s="29"/>
      <c r="D470" s="29"/>
      <c r="E470" s="30"/>
      <c r="F470" s="31"/>
      <c r="G470" s="31"/>
      <c r="H470" s="31"/>
      <c r="I470" s="13"/>
      <c r="J470" s="36"/>
      <c r="K470" s="20"/>
      <c r="L470" s="29"/>
      <c r="M470" s="38"/>
      <c r="N470" s="38"/>
      <c r="O470" s="38"/>
      <c r="P470" s="38"/>
      <c r="Q470" s="38"/>
      <c r="R470" s="18"/>
      <c r="S470" s="18"/>
      <c r="T470" s="18"/>
    </row>
    <row r="471" spans="1:20" s="5" customFormat="1" ht="12.75">
      <c r="A471" s="28"/>
      <c r="B471" s="29"/>
      <c r="C471" s="29"/>
      <c r="D471" s="29"/>
      <c r="E471" s="30"/>
      <c r="F471" s="31"/>
      <c r="G471" s="31"/>
      <c r="H471" s="31"/>
      <c r="I471" s="13"/>
      <c r="J471" s="36"/>
      <c r="K471" s="20"/>
      <c r="L471" s="29"/>
      <c r="M471" s="38"/>
      <c r="N471" s="38"/>
      <c r="O471" s="38"/>
      <c r="P471" s="38"/>
      <c r="Q471" s="38"/>
      <c r="R471" s="18"/>
      <c r="S471" s="18"/>
      <c r="T471" s="18"/>
    </row>
    <row r="472" spans="1:20" s="5" customFormat="1" ht="12.75">
      <c r="A472" s="28"/>
      <c r="B472" s="29"/>
      <c r="C472" s="29"/>
      <c r="D472" s="29"/>
      <c r="E472" s="30"/>
      <c r="F472" s="31"/>
      <c r="G472" s="31"/>
      <c r="H472" s="31"/>
      <c r="I472" s="13"/>
      <c r="J472" s="36"/>
      <c r="K472" s="20"/>
      <c r="L472" s="29"/>
      <c r="M472" s="38"/>
      <c r="N472" s="38"/>
      <c r="O472" s="38"/>
      <c r="P472" s="38"/>
      <c r="Q472" s="38"/>
      <c r="R472" s="18"/>
      <c r="S472" s="18"/>
      <c r="T472" s="18"/>
    </row>
    <row r="473" spans="1:20" s="5" customFormat="1" ht="12.75">
      <c r="A473" s="28"/>
      <c r="B473" s="29"/>
      <c r="C473" s="29"/>
      <c r="D473" s="29"/>
      <c r="E473" s="30"/>
      <c r="F473" s="31"/>
      <c r="G473" s="31"/>
      <c r="H473" s="31"/>
      <c r="I473" s="13"/>
      <c r="J473" s="36"/>
      <c r="K473" s="20"/>
      <c r="L473" s="29"/>
      <c r="M473" s="38"/>
      <c r="N473" s="38"/>
      <c r="O473" s="38"/>
      <c r="P473" s="38"/>
      <c r="Q473" s="38"/>
      <c r="R473" s="18"/>
      <c r="S473" s="18"/>
      <c r="T473" s="18"/>
    </row>
    <row r="474" spans="1:20" s="5" customFormat="1" ht="12.75">
      <c r="A474" s="28"/>
      <c r="B474" s="29"/>
      <c r="C474" s="29"/>
      <c r="D474" s="29"/>
      <c r="E474" s="30"/>
      <c r="F474" s="31"/>
      <c r="G474" s="31"/>
      <c r="H474" s="31"/>
      <c r="I474" s="13"/>
      <c r="J474" s="36"/>
      <c r="K474" s="20"/>
      <c r="L474" s="29"/>
      <c r="M474" s="38"/>
      <c r="N474" s="38"/>
      <c r="O474" s="38"/>
      <c r="P474" s="38"/>
      <c r="Q474" s="38"/>
      <c r="R474" s="18"/>
      <c r="S474" s="18"/>
      <c r="T474" s="18"/>
    </row>
    <row r="475" spans="1:20" s="5" customFormat="1" ht="12.75">
      <c r="A475" s="28"/>
      <c r="B475" s="29"/>
      <c r="C475" s="29"/>
      <c r="D475" s="29"/>
      <c r="E475" s="30"/>
      <c r="F475" s="31"/>
      <c r="G475" s="31"/>
      <c r="H475" s="31"/>
      <c r="I475" s="13"/>
      <c r="J475" s="36"/>
      <c r="K475" s="20"/>
      <c r="L475" s="29"/>
      <c r="M475" s="38"/>
      <c r="N475" s="38"/>
      <c r="O475" s="38"/>
      <c r="P475" s="38"/>
      <c r="Q475" s="38"/>
      <c r="R475" s="18"/>
      <c r="S475" s="18"/>
      <c r="T475" s="18"/>
    </row>
    <row r="476" spans="1:20" s="5" customFormat="1" ht="12.75">
      <c r="A476" s="28"/>
      <c r="B476" s="29"/>
      <c r="C476" s="29"/>
      <c r="D476" s="29"/>
      <c r="E476" s="30"/>
      <c r="F476" s="31"/>
      <c r="G476" s="31"/>
      <c r="H476" s="31"/>
      <c r="I476" s="13"/>
      <c r="J476" s="36"/>
      <c r="K476" s="20"/>
      <c r="L476" s="29"/>
      <c r="M476" s="38"/>
      <c r="N476" s="38"/>
      <c r="O476" s="38"/>
      <c r="P476" s="38"/>
      <c r="Q476" s="38"/>
      <c r="R476" s="18"/>
      <c r="S476" s="18"/>
      <c r="T476" s="18"/>
    </row>
    <row r="477" spans="1:20" s="5" customFormat="1" ht="12.75">
      <c r="A477" s="28"/>
      <c r="B477" s="29"/>
      <c r="C477" s="29"/>
      <c r="D477" s="29"/>
      <c r="E477" s="30"/>
      <c r="F477" s="31"/>
      <c r="G477" s="31"/>
      <c r="H477" s="31"/>
      <c r="I477" s="13"/>
      <c r="J477" s="36"/>
      <c r="K477" s="20"/>
      <c r="L477" s="29"/>
      <c r="M477" s="38"/>
      <c r="N477" s="38"/>
      <c r="O477" s="38"/>
      <c r="P477" s="38"/>
      <c r="Q477" s="38"/>
      <c r="R477" s="18"/>
      <c r="S477" s="18"/>
      <c r="T477" s="18"/>
    </row>
    <row r="478" spans="1:20" s="5" customFormat="1" ht="12.75">
      <c r="A478" s="28"/>
      <c r="B478" s="29"/>
      <c r="C478" s="29"/>
      <c r="D478" s="29"/>
      <c r="E478" s="30"/>
      <c r="F478" s="31"/>
      <c r="G478" s="31"/>
      <c r="H478" s="31"/>
      <c r="I478" s="13"/>
      <c r="J478" s="36"/>
      <c r="K478" s="20"/>
      <c r="L478" s="29"/>
      <c r="M478" s="38"/>
      <c r="N478" s="38"/>
      <c r="O478" s="38"/>
      <c r="P478" s="38"/>
      <c r="Q478" s="38"/>
      <c r="R478" s="18"/>
      <c r="S478" s="18"/>
      <c r="T478" s="18"/>
    </row>
    <row r="479" spans="1:20" s="5" customFormat="1" ht="12.75">
      <c r="A479" s="28"/>
      <c r="B479" s="29"/>
      <c r="C479" s="29"/>
      <c r="D479" s="29"/>
      <c r="E479" s="30"/>
      <c r="F479" s="31"/>
      <c r="G479" s="31"/>
      <c r="H479" s="31"/>
      <c r="I479" s="13"/>
      <c r="J479" s="36"/>
      <c r="K479" s="20"/>
      <c r="L479" s="29"/>
      <c r="M479" s="38"/>
      <c r="N479" s="38"/>
      <c r="O479" s="38"/>
      <c r="P479" s="38"/>
      <c r="Q479" s="38"/>
      <c r="R479" s="18"/>
      <c r="S479" s="18"/>
      <c r="T479" s="18"/>
    </row>
    <row r="480" spans="1:20" s="5" customFormat="1" ht="12.75">
      <c r="A480" s="28"/>
      <c r="B480" s="29"/>
      <c r="C480" s="29"/>
      <c r="D480" s="29"/>
      <c r="E480" s="30"/>
      <c r="F480" s="31"/>
      <c r="G480" s="31"/>
      <c r="H480" s="31"/>
      <c r="I480" s="13"/>
      <c r="J480" s="36"/>
      <c r="K480" s="20"/>
      <c r="L480" s="29"/>
      <c r="M480" s="38"/>
      <c r="N480" s="38"/>
      <c r="O480" s="38"/>
      <c r="P480" s="38"/>
      <c r="Q480" s="38"/>
      <c r="R480" s="18"/>
      <c r="S480" s="18"/>
      <c r="T480" s="18"/>
    </row>
    <row r="481" spans="1:20" s="5" customFormat="1" ht="12.75">
      <c r="A481" s="28"/>
      <c r="B481" s="29"/>
      <c r="C481" s="29"/>
      <c r="D481" s="29"/>
      <c r="E481" s="30"/>
      <c r="F481" s="31"/>
      <c r="G481" s="31"/>
      <c r="H481" s="31"/>
      <c r="I481" s="13"/>
      <c r="J481" s="36"/>
      <c r="K481" s="20"/>
      <c r="L481" s="29"/>
      <c r="M481" s="38"/>
      <c r="N481" s="38"/>
      <c r="O481" s="38"/>
      <c r="P481" s="38"/>
      <c r="Q481" s="38"/>
      <c r="R481" s="18"/>
      <c r="S481" s="18"/>
      <c r="T481" s="18"/>
    </row>
    <row r="482" spans="1:20" s="5" customFormat="1" ht="12.75">
      <c r="A482" s="28"/>
      <c r="B482" s="29"/>
      <c r="C482" s="29"/>
      <c r="D482" s="29"/>
      <c r="E482" s="30"/>
      <c r="F482" s="31"/>
      <c r="G482" s="31"/>
      <c r="H482" s="31"/>
      <c r="I482" s="13"/>
      <c r="J482" s="36"/>
      <c r="K482" s="20"/>
      <c r="L482" s="29"/>
      <c r="M482" s="38"/>
      <c r="N482" s="38"/>
      <c r="O482" s="38"/>
      <c r="P482" s="38"/>
      <c r="Q482" s="38"/>
      <c r="R482" s="18"/>
      <c r="S482" s="18"/>
      <c r="T482" s="18"/>
    </row>
    <row r="483" spans="1:20" s="5" customFormat="1" ht="12.75">
      <c r="A483" s="28"/>
      <c r="B483" s="29"/>
      <c r="C483" s="29"/>
      <c r="D483" s="29"/>
      <c r="E483" s="30"/>
      <c r="F483" s="31"/>
      <c r="G483" s="31"/>
      <c r="H483" s="31"/>
      <c r="I483" s="13"/>
      <c r="J483" s="36"/>
      <c r="K483" s="20"/>
      <c r="L483" s="29"/>
      <c r="M483" s="38"/>
      <c r="N483" s="38"/>
      <c r="O483" s="38"/>
      <c r="P483" s="38"/>
      <c r="Q483" s="38"/>
      <c r="R483" s="18"/>
      <c r="S483" s="18"/>
      <c r="T483" s="18"/>
    </row>
    <row r="484" spans="1:20" s="5" customFormat="1" ht="12.75">
      <c r="A484" s="28"/>
      <c r="B484" s="29"/>
      <c r="C484" s="29"/>
      <c r="D484" s="29"/>
      <c r="E484" s="30"/>
      <c r="F484" s="31"/>
      <c r="G484" s="31"/>
      <c r="H484" s="31"/>
      <c r="I484" s="13"/>
      <c r="J484" s="36"/>
      <c r="K484" s="20"/>
      <c r="L484" s="29"/>
      <c r="M484" s="38"/>
      <c r="N484" s="38"/>
      <c r="O484" s="38"/>
      <c r="P484" s="38"/>
      <c r="Q484" s="38"/>
      <c r="R484" s="18"/>
      <c r="S484" s="18"/>
      <c r="T484" s="18"/>
    </row>
    <row r="485" spans="1:20" s="5" customFormat="1" ht="12.75">
      <c r="A485" s="28"/>
      <c r="B485" s="29"/>
      <c r="C485" s="29"/>
      <c r="D485" s="29"/>
      <c r="E485" s="30"/>
      <c r="F485" s="31"/>
      <c r="G485" s="31"/>
      <c r="H485" s="31"/>
      <c r="I485" s="13"/>
      <c r="J485" s="36"/>
      <c r="K485" s="20"/>
      <c r="L485" s="29"/>
      <c r="M485" s="38"/>
      <c r="N485" s="38"/>
      <c r="O485" s="38"/>
      <c r="P485" s="38"/>
      <c r="Q485" s="38"/>
      <c r="R485" s="18"/>
      <c r="S485" s="18"/>
      <c r="T485" s="18"/>
    </row>
    <row r="486" spans="1:20" s="5" customFormat="1" ht="12.75">
      <c r="A486" s="28"/>
      <c r="B486" s="29"/>
      <c r="C486" s="29"/>
      <c r="D486" s="29"/>
      <c r="E486" s="30"/>
      <c r="F486" s="31"/>
      <c r="G486" s="31"/>
      <c r="H486" s="31"/>
      <c r="I486" s="13"/>
      <c r="J486" s="36"/>
      <c r="K486" s="20"/>
      <c r="L486" s="29"/>
      <c r="M486" s="38"/>
      <c r="N486" s="38"/>
      <c r="O486" s="38"/>
      <c r="P486" s="38"/>
      <c r="Q486" s="38"/>
      <c r="R486" s="18"/>
      <c r="S486" s="18"/>
      <c r="T486" s="18"/>
    </row>
    <row r="487" spans="1:20" s="5" customFormat="1" ht="12.75">
      <c r="A487" s="28"/>
      <c r="B487" s="29"/>
      <c r="C487" s="29"/>
      <c r="D487" s="29"/>
      <c r="E487" s="30"/>
      <c r="F487" s="31"/>
      <c r="G487" s="31"/>
      <c r="H487" s="31"/>
      <c r="I487" s="13"/>
      <c r="J487" s="36"/>
      <c r="K487" s="20"/>
      <c r="L487" s="29"/>
      <c r="M487" s="38"/>
      <c r="N487" s="38"/>
      <c r="O487" s="38"/>
      <c r="P487" s="38"/>
      <c r="Q487" s="38"/>
      <c r="R487" s="18"/>
      <c r="S487" s="18"/>
      <c r="T487" s="18"/>
    </row>
    <row r="488" spans="1:20" s="5" customFormat="1" ht="12.75">
      <c r="A488" s="28"/>
      <c r="B488" s="29"/>
      <c r="C488" s="29"/>
      <c r="D488" s="29"/>
      <c r="E488" s="30"/>
      <c r="F488" s="31"/>
      <c r="G488" s="31"/>
      <c r="H488" s="31"/>
      <c r="I488" s="13"/>
      <c r="J488" s="36"/>
      <c r="K488" s="20"/>
      <c r="L488" s="29"/>
      <c r="M488" s="38"/>
      <c r="N488" s="38"/>
      <c r="O488" s="38"/>
      <c r="P488" s="38"/>
      <c r="Q488" s="38"/>
      <c r="R488" s="18"/>
      <c r="S488" s="18"/>
      <c r="T488" s="18"/>
    </row>
    <row r="489" spans="1:20" s="5" customFormat="1" ht="12.75">
      <c r="A489" s="28"/>
      <c r="B489" s="29"/>
      <c r="C489" s="29"/>
      <c r="D489" s="29"/>
      <c r="E489" s="30"/>
      <c r="F489" s="31"/>
      <c r="G489" s="31"/>
      <c r="H489" s="31"/>
      <c r="I489" s="13"/>
      <c r="J489" s="36"/>
      <c r="K489" s="20"/>
      <c r="L489" s="29"/>
      <c r="M489" s="38"/>
      <c r="N489" s="38"/>
      <c r="O489" s="38"/>
      <c r="P489" s="38"/>
      <c r="Q489" s="38"/>
      <c r="R489" s="18"/>
      <c r="S489" s="18"/>
      <c r="T489" s="18"/>
    </row>
    <row r="490" spans="1:20" s="5" customFormat="1" ht="12.75">
      <c r="A490" s="28"/>
      <c r="B490" s="29"/>
      <c r="C490" s="29"/>
      <c r="D490" s="29"/>
      <c r="E490" s="30"/>
      <c r="F490" s="31"/>
      <c r="G490" s="31"/>
      <c r="H490" s="31"/>
      <c r="I490" s="13"/>
      <c r="J490" s="36"/>
      <c r="K490" s="20"/>
      <c r="L490" s="29"/>
      <c r="M490" s="38"/>
      <c r="N490" s="38"/>
      <c r="O490" s="38"/>
      <c r="P490" s="38"/>
      <c r="Q490" s="38"/>
      <c r="R490" s="18"/>
      <c r="S490" s="18"/>
      <c r="T490" s="18"/>
    </row>
    <row r="491" spans="1:20" s="5" customFormat="1" ht="12.75">
      <c r="A491" s="28"/>
      <c r="B491" s="29"/>
      <c r="C491" s="29"/>
      <c r="D491" s="29"/>
      <c r="E491" s="30"/>
      <c r="F491" s="31"/>
      <c r="G491" s="31"/>
      <c r="H491" s="31"/>
      <c r="I491" s="13"/>
      <c r="J491" s="36"/>
      <c r="K491" s="20"/>
      <c r="L491" s="29"/>
      <c r="M491" s="38"/>
      <c r="N491" s="38"/>
      <c r="O491" s="38"/>
      <c r="P491" s="38"/>
      <c r="Q491" s="38"/>
      <c r="R491" s="18"/>
      <c r="S491" s="18"/>
      <c r="T491" s="18"/>
    </row>
    <row r="492" spans="1:20" s="5" customFormat="1" ht="12.75">
      <c r="A492" s="28"/>
      <c r="B492" s="29"/>
      <c r="C492" s="29"/>
      <c r="D492" s="29"/>
      <c r="E492" s="30"/>
      <c r="F492" s="31"/>
      <c r="G492" s="31"/>
      <c r="H492" s="31"/>
      <c r="I492" s="13"/>
      <c r="J492" s="36"/>
      <c r="K492" s="20"/>
      <c r="L492" s="29"/>
      <c r="M492" s="38"/>
      <c r="N492" s="38"/>
      <c r="O492" s="38"/>
      <c r="P492" s="38"/>
      <c r="Q492" s="38"/>
      <c r="R492" s="18"/>
      <c r="S492" s="18"/>
      <c r="T492" s="18"/>
    </row>
    <row r="493" spans="1:20" s="5" customFormat="1" ht="12.75">
      <c r="A493" s="28"/>
      <c r="B493" s="29"/>
      <c r="C493" s="29"/>
      <c r="D493" s="29"/>
      <c r="E493" s="30"/>
      <c r="F493" s="31"/>
      <c r="G493" s="31"/>
      <c r="H493" s="31"/>
      <c r="I493" s="13"/>
      <c r="J493" s="36"/>
      <c r="K493" s="20"/>
      <c r="L493" s="29"/>
      <c r="M493" s="38"/>
      <c r="N493" s="38"/>
      <c r="O493" s="38"/>
      <c r="P493" s="38"/>
      <c r="Q493" s="38"/>
      <c r="R493" s="18"/>
      <c r="S493" s="18"/>
      <c r="T493" s="18"/>
    </row>
    <row r="494" spans="1:20" s="5" customFormat="1" ht="12.75">
      <c r="A494" s="28"/>
      <c r="B494" s="29"/>
      <c r="C494" s="29"/>
      <c r="D494" s="29"/>
      <c r="E494" s="30"/>
      <c r="F494" s="31"/>
      <c r="G494" s="31"/>
      <c r="H494" s="31"/>
      <c r="I494" s="13"/>
      <c r="J494" s="36"/>
      <c r="K494" s="20"/>
      <c r="L494" s="29"/>
      <c r="M494" s="38"/>
      <c r="N494" s="38"/>
      <c r="O494" s="38"/>
      <c r="P494" s="38"/>
      <c r="Q494" s="38"/>
      <c r="R494" s="18"/>
      <c r="S494" s="18"/>
      <c r="T494" s="18"/>
    </row>
    <row r="495" spans="1:20" s="5" customFormat="1" ht="12.75">
      <c r="A495" s="28"/>
      <c r="B495" s="29"/>
      <c r="C495" s="29"/>
      <c r="D495" s="29"/>
      <c r="E495" s="30"/>
      <c r="F495" s="31"/>
      <c r="G495" s="31"/>
      <c r="H495" s="31"/>
      <c r="I495" s="13"/>
      <c r="J495" s="36"/>
      <c r="K495" s="20"/>
      <c r="L495" s="29"/>
      <c r="M495" s="38"/>
      <c r="N495" s="38"/>
      <c r="O495" s="38"/>
      <c r="P495" s="38"/>
      <c r="Q495" s="38"/>
      <c r="R495" s="18"/>
      <c r="S495" s="18"/>
      <c r="T495" s="18"/>
    </row>
    <row r="496" spans="1:20" s="5" customFormat="1" ht="12.75">
      <c r="A496" s="28"/>
      <c r="B496" s="29"/>
      <c r="C496" s="29"/>
      <c r="D496" s="29"/>
      <c r="E496" s="30"/>
      <c r="F496" s="31"/>
      <c r="G496" s="31"/>
      <c r="H496" s="31"/>
      <c r="I496" s="13"/>
      <c r="J496" s="36"/>
      <c r="K496" s="20"/>
      <c r="L496" s="29"/>
      <c r="M496" s="38"/>
      <c r="N496" s="38"/>
      <c r="O496" s="38"/>
      <c r="P496" s="38"/>
      <c r="Q496" s="38"/>
      <c r="R496" s="18"/>
      <c r="S496" s="18"/>
      <c r="T496" s="18"/>
    </row>
    <row r="497" spans="1:20" s="5" customFormat="1" ht="12.75">
      <c r="A497" s="28"/>
      <c r="B497" s="29"/>
      <c r="C497" s="29"/>
      <c r="D497" s="29"/>
      <c r="E497" s="30"/>
      <c r="F497" s="31"/>
      <c r="G497" s="31"/>
      <c r="H497" s="31"/>
      <c r="I497" s="13"/>
      <c r="J497" s="36"/>
      <c r="K497" s="20"/>
      <c r="L497" s="29"/>
      <c r="M497" s="38"/>
      <c r="N497" s="38"/>
      <c r="O497" s="38"/>
      <c r="P497" s="38"/>
      <c r="Q497" s="38"/>
      <c r="R497" s="18"/>
      <c r="S497" s="18"/>
      <c r="T497" s="18"/>
    </row>
    <row r="498" spans="1:20" s="5" customFormat="1" ht="12.75">
      <c r="A498" s="28"/>
      <c r="B498" s="29"/>
      <c r="C498" s="29"/>
      <c r="D498" s="29"/>
      <c r="E498" s="30"/>
      <c r="F498" s="31"/>
      <c r="G498" s="31"/>
      <c r="H498" s="31"/>
      <c r="I498" s="13"/>
      <c r="J498" s="36"/>
      <c r="K498" s="20"/>
      <c r="L498" s="29"/>
      <c r="M498" s="38"/>
      <c r="N498" s="38"/>
      <c r="O498" s="38"/>
      <c r="P498" s="38"/>
      <c r="Q498" s="38"/>
      <c r="R498" s="18"/>
      <c r="S498" s="18"/>
      <c r="T498" s="18"/>
    </row>
    <row r="499" spans="1:20" s="5" customFormat="1" ht="12.75">
      <c r="A499" s="28"/>
      <c r="B499" s="29"/>
      <c r="C499" s="29"/>
      <c r="D499" s="29"/>
      <c r="E499" s="30"/>
      <c r="F499" s="31"/>
      <c r="G499" s="31"/>
      <c r="H499" s="31"/>
      <c r="I499" s="13"/>
      <c r="J499" s="36"/>
      <c r="K499" s="20"/>
      <c r="L499" s="29"/>
      <c r="M499" s="38"/>
      <c r="N499" s="38"/>
      <c r="O499" s="38"/>
      <c r="P499" s="38"/>
      <c r="Q499" s="38"/>
      <c r="R499" s="18"/>
      <c r="S499" s="18"/>
      <c r="T499" s="18"/>
    </row>
    <row r="500" spans="1:20" s="5" customFormat="1" ht="12.75">
      <c r="A500" s="28"/>
      <c r="B500" s="29"/>
      <c r="C500" s="29"/>
      <c r="D500" s="29"/>
      <c r="E500" s="30"/>
      <c r="F500" s="31"/>
      <c r="G500" s="31"/>
      <c r="H500" s="31"/>
      <c r="I500" s="13"/>
      <c r="J500" s="36"/>
      <c r="K500" s="20"/>
      <c r="L500" s="29"/>
      <c r="M500" s="38"/>
      <c r="N500" s="38"/>
      <c r="O500" s="38"/>
      <c r="P500" s="38"/>
      <c r="Q500" s="38"/>
      <c r="R500" s="18"/>
      <c r="S500" s="18"/>
      <c r="T500" s="18"/>
    </row>
    <row r="501" spans="1:20" s="5" customFormat="1" ht="12.75">
      <c r="A501" s="28"/>
      <c r="B501" s="29"/>
      <c r="C501" s="29"/>
      <c r="D501" s="29"/>
      <c r="E501" s="30"/>
      <c r="F501" s="31"/>
      <c r="G501" s="31"/>
      <c r="H501" s="31"/>
      <c r="I501" s="13"/>
      <c r="J501" s="36"/>
      <c r="K501" s="20"/>
      <c r="L501" s="29"/>
      <c r="M501" s="38"/>
      <c r="N501" s="38"/>
      <c r="O501" s="38"/>
      <c r="P501" s="38"/>
      <c r="Q501" s="38"/>
      <c r="R501" s="18"/>
      <c r="S501" s="18"/>
      <c r="T501" s="18"/>
    </row>
    <row r="502" spans="1:20" s="5" customFormat="1" ht="12.75">
      <c r="A502" s="28"/>
      <c r="B502" s="29"/>
      <c r="C502" s="29"/>
      <c r="D502" s="29"/>
      <c r="E502" s="30"/>
      <c r="F502" s="31"/>
      <c r="G502" s="31"/>
      <c r="H502" s="31"/>
      <c r="I502" s="13"/>
      <c r="J502" s="36"/>
      <c r="K502" s="20"/>
      <c r="L502" s="29"/>
      <c r="M502" s="38"/>
      <c r="N502" s="38"/>
      <c r="O502" s="38"/>
      <c r="P502" s="38"/>
      <c r="Q502" s="38"/>
      <c r="R502" s="18"/>
      <c r="S502" s="18"/>
      <c r="T502" s="18"/>
    </row>
    <row r="503" spans="1:20" s="5" customFormat="1" ht="12.75">
      <c r="A503" s="28"/>
      <c r="B503" s="29"/>
      <c r="C503" s="29"/>
      <c r="D503" s="29"/>
      <c r="E503" s="30"/>
      <c r="F503" s="31"/>
      <c r="G503" s="31"/>
      <c r="H503" s="31"/>
      <c r="I503" s="13"/>
      <c r="J503" s="36"/>
      <c r="K503" s="20"/>
      <c r="L503" s="29"/>
      <c r="M503" s="38"/>
      <c r="N503" s="38"/>
      <c r="O503" s="38"/>
      <c r="P503" s="38"/>
      <c r="Q503" s="38"/>
      <c r="R503" s="18"/>
      <c r="S503" s="18"/>
      <c r="T503" s="18"/>
    </row>
    <row r="504" spans="1:20" s="5" customFormat="1" ht="12.75">
      <c r="A504" s="28"/>
      <c r="B504" s="29"/>
      <c r="C504" s="29"/>
      <c r="D504" s="29"/>
      <c r="E504" s="30"/>
      <c r="F504" s="31"/>
      <c r="G504" s="31"/>
      <c r="H504" s="31"/>
      <c r="I504" s="13"/>
      <c r="J504" s="36"/>
      <c r="K504" s="20"/>
      <c r="L504" s="29"/>
      <c r="M504" s="38"/>
      <c r="N504" s="38"/>
      <c r="O504" s="38"/>
      <c r="P504" s="38"/>
      <c r="Q504" s="38"/>
      <c r="R504" s="18"/>
      <c r="S504" s="18"/>
      <c r="T504" s="18"/>
    </row>
    <row r="505" spans="1:20" s="5" customFormat="1" ht="12.75">
      <c r="A505" s="28"/>
      <c r="B505" s="29"/>
      <c r="C505" s="29"/>
      <c r="D505" s="29"/>
      <c r="E505" s="30"/>
      <c r="F505" s="31"/>
      <c r="G505" s="31"/>
      <c r="H505" s="31"/>
      <c r="I505" s="13"/>
      <c r="J505" s="36"/>
      <c r="K505" s="20"/>
      <c r="L505" s="29"/>
      <c r="M505" s="38"/>
      <c r="N505" s="38"/>
      <c r="O505" s="38"/>
      <c r="P505" s="38"/>
      <c r="Q505" s="38"/>
      <c r="R505" s="18"/>
      <c r="S505" s="18"/>
      <c r="T505" s="18"/>
    </row>
    <row r="506" spans="1:20" s="5" customFormat="1" ht="12.75">
      <c r="A506" s="28"/>
      <c r="B506" s="29"/>
      <c r="C506" s="29"/>
      <c r="D506" s="29"/>
      <c r="E506" s="30"/>
      <c r="F506" s="31"/>
      <c r="G506" s="31"/>
      <c r="H506" s="31"/>
      <c r="I506" s="13"/>
      <c r="J506" s="36"/>
      <c r="K506" s="20"/>
      <c r="L506" s="29"/>
      <c r="M506" s="38"/>
      <c r="N506" s="38"/>
      <c r="O506" s="38"/>
      <c r="P506" s="38"/>
      <c r="Q506" s="38"/>
      <c r="R506" s="18"/>
      <c r="S506" s="18"/>
      <c r="T506" s="18"/>
    </row>
    <row r="507" spans="1:20" s="5" customFormat="1" ht="12.75">
      <c r="A507" s="28"/>
      <c r="B507" s="29"/>
      <c r="C507" s="29"/>
      <c r="D507" s="29"/>
      <c r="E507" s="30"/>
      <c r="F507" s="31"/>
      <c r="G507" s="31"/>
      <c r="H507" s="31"/>
      <c r="I507" s="13"/>
      <c r="J507" s="36"/>
      <c r="K507" s="20"/>
      <c r="L507" s="29"/>
      <c r="M507" s="38"/>
      <c r="N507" s="38"/>
      <c r="O507" s="38"/>
      <c r="P507" s="38"/>
      <c r="Q507" s="38"/>
      <c r="R507" s="18"/>
      <c r="S507" s="18"/>
      <c r="T507" s="18"/>
    </row>
    <row r="508" spans="1:20" s="5" customFormat="1" ht="12.75">
      <c r="A508" s="28"/>
      <c r="B508" s="29"/>
      <c r="C508" s="29"/>
      <c r="D508" s="29"/>
      <c r="E508" s="30"/>
      <c r="F508" s="31"/>
      <c r="G508" s="31"/>
      <c r="H508" s="31"/>
      <c r="I508" s="13"/>
      <c r="J508" s="36"/>
      <c r="K508" s="20"/>
      <c r="L508" s="29"/>
      <c r="M508" s="38"/>
      <c r="N508" s="38"/>
      <c r="O508" s="38"/>
      <c r="P508" s="38"/>
      <c r="Q508" s="38"/>
      <c r="R508" s="18"/>
      <c r="S508" s="18"/>
      <c r="T508" s="18"/>
    </row>
    <row r="509" spans="1:20" s="5" customFormat="1" ht="12.75">
      <c r="A509" s="28"/>
      <c r="B509" s="29"/>
      <c r="C509" s="29"/>
      <c r="D509" s="29"/>
      <c r="E509" s="30"/>
      <c r="F509" s="31"/>
      <c r="G509" s="31"/>
      <c r="H509" s="31"/>
      <c r="I509" s="13"/>
      <c r="J509" s="36"/>
      <c r="K509" s="20"/>
      <c r="L509" s="29"/>
      <c r="M509" s="38"/>
      <c r="N509" s="38"/>
      <c r="O509" s="38"/>
      <c r="P509" s="38"/>
      <c r="Q509" s="38"/>
      <c r="R509" s="18"/>
      <c r="S509" s="18"/>
      <c r="T509" s="18"/>
    </row>
    <row r="510" spans="1:20" s="5" customFormat="1" ht="12.75">
      <c r="A510" s="28"/>
      <c r="B510" s="29"/>
      <c r="C510" s="29"/>
      <c r="D510" s="29"/>
      <c r="E510" s="30"/>
      <c r="F510" s="31"/>
      <c r="G510" s="31"/>
      <c r="H510" s="31"/>
      <c r="I510" s="13"/>
      <c r="J510" s="36"/>
      <c r="K510" s="20"/>
      <c r="L510" s="29"/>
      <c r="M510" s="38"/>
      <c r="N510" s="38"/>
      <c r="O510" s="38"/>
      <c r="P510" s="38"/>
      <c r="Q510" s="38"/>
      <c r="R510" s="18"/>
      <c r="S510" s="18"/>
      <c r="T510" s="18"/>
    </row>
    <row r="511" spans="1:20" s="5" customFormat="1" ht="12.75">
      <c r="A511" s="28"/>
      <c r="B511" s="29"/>
      <c r="C511" s="29"/>
      <c r="D511" s="29"/>
      <c r="E511" s="30"/>
      <c r="F511" s="31"/>
      <c r="G511" s="31"/>
      <c r="H511" s="31"/>
      <c r="I511" s="13"/>
      <c r="J511" s="36"/>
      <c r="K511" s="20"/>
      <c r="L511" s="29"/>
      <c r="M511" s="38"/>
      <c r="N511" s="38"/>
      <c r="O511" s="38"/>
      <c r="P511" s="38"/>
      <c r="Q511" s="38"/>
      <c r="R511" s="18"/>
      <c r="S511" s="18"/>
      <c r="T511" s="18"/>
    </row>
    <row r="512" spans="1:20" s="5" customFormat="1" ht="12.75">
      <c r="A512" s="28"/>
      <c r="B512" s="29"/>
      <c r="C512" s="29"/>
      <c r="D512" s="29"/>
      <c r="E512" s="30"/>
      <c r="F512" s="31"/>
      <c r="G512" s="31"/>
      <c r="H512" s="31"/>
      <c r="I512" s="13"/>
      <c r="J512" s="36"/>
      <c r="K512" s="20"/>
      <c r="L512" s="29"/>
      <c r="M512" s="38"/>
      <c r="N512" s="38"/>
      <c r="O512" s="38"/>
      <c r="P512" s="38"/>
      <c r="Q512" s="38"/>
      <c r="R512" s="18"/>
      <c r="S512" s="18"/>
      <c r="T512" s="18"/>
    </row>
    <row r="513" spans="1:20" s="5" customFormat="1" ht="12.75">
      <c r="A513" s="28"/>
      <c r="B513" s="29"/>
      <c r="C513" s="29"/>
      <c r="D513" s="29"/>
      <c r="E513" s="30"/>
      <c r="F513" s="31"/>
      <c r="G513" s="31"/>
      <c r="H513" s="31"/>
      <c r="I513" s="13"/>
      <c r="J513" s="36"/>
      <c r="K513" s="20"/>
      <c r="L513" s="29"/>
      <c r="M513" s="38"/>
      <c r="N513" s="38"/>
      <c r="O513" s="38"/>
      <c r="P513" s="38"/>
      <c r="Q513" s="38"/>
      <c r="R513" s="18"/>
      <c r="S513" s="18"/>
      <c r="T513" s="18"/>
    </row>
    <row r="514" spans="1:20" s="5" customFormat="1" ht="12.75">
      <c r="A514" s="28"/>
      <c r="B514" s="29"/>
      <c r="C514" s="29"/>
      <c r="D514" s="29"/>
      <c r="E514" s="30"/>
      <c r="F514" s="31"/>
      <c r="G514" s="31"/>
      <c r="H514" s="31"/>
      <c r="I514" s="13"/>
      <c r="J514" s="36"/>
      <c r="K514" s="20"/>
      <c r="L514" s="29"/>
      <c r="M514" s="38"/>
      <c r="N514" s="38"/>
      <c r="O514" s="38"/>
      <c r="P514" s="38"/>
      <c r="Q514" s="38"/>
      <c r="R514" s="18"/>
      <c r="S514" s="18"/>
      <c r="T514" s="18"/>
    </row>
    <row r="515" spans="1:20" s="5" customFormat="1" ht="12.75">
      <c r="A515" s="28"/>
      <c r="B515" s="29"/>
      <c r="C515" s="29"/>
      <c r="D515" s="29"/>
      <c r="E515" s="30"/>
      <c r="F515" s="31"/>
      <c r="G515" s="31"/>
      <c r="H515" s="31"/>
      <c r="I515" s="13"/>
      <c r="J515" s="36"/>
      <c r="K515" s="20"/>
      <c r="L515" s="29"/>
      <c r="M515" s="38"/>
      <c r="N515" s="38"/>
      <c r="O515" s="38"/>
      <c r="P515" s="38"/>
      <c r="Q515" s="38"/>
      <c r="R515" s="18"/>
      <c r="S515" s="18"/>
      <c r="T515" s="18"/>
    </row>
    <row r="516" spans="1:20" s="5" customFormat="1" ht="12.75">
      <c r="A516" s="28"/>
      <c r="B516" s="29"/>
      <c r="C516" s="29"/>
      <c r="D516" s="29"/>
      <c r="E516" s="30"/>
      <c r="F516" s="31"/>
      <c r="G516" s="31"/>
      <c r="H516" s="31"/>
      <c r="I516" s="13"/>
      <c r="J516" s="36"/>
      <c r="K516" s="20"/>
      <c r="L516" s="29"/>
      <c r="M516" s="38"/>
      <c r="N516" s="38"/>
      <c r="O516" s="38"/>
      <c r="P516" s="38"/>
      <c r="Q516" s="38"/>
      <c r="R516" s="18"/>
      <c r="S516" s="18"/>
      <c r="T516" s="18"/>
    </row>
    <row r="517" spans="1:20" s="5" customFormat="1" ht="12.75">
      <c r="A517" s="28"/>
      <c r="B517" s="29"/>
      <c r="C517" s="29"/>
      <c r="D517" s="29"/>
      <c r="E517" s="30"/>
      <c r="F517" s="31"/>
      <c r="G517" s="31"/>
      <c r="H517" s="31"/>
      <c r="I517" s="13"/>
      <c r="J517" s="36"/>
      <c r="K517" s="20"/>
      <c r="L517" s="29"/>
      <c r="M517" s="38"/>
      <c r="N517" s="38"/>
      <c r="O517" s="38"/>
      <c r="P517" s="38"/>
      <c r="Q517" s="38"/>
      <c r="R517" s="18"/>
      <c r="S517" s="18"/>
      <c r="T517" s="18"/>
    </row>
  </sheetData>
  <sheetProtection password="DC47" sheet="1"/>
  <protectedRanges>
    <protectedRange password="CF7A" sqref="I5:I214 K5:K214 R5:T200 T201:T217 R201:S218" name="Диапазон1"/>
  </protectedRanges>
  <mergeCells count="18">
    <mergeCell ref="D2:D3"/>
    <mergeCell ref="I2:I3"/>
    <mergeCell ref="H2:H3"/>
    <mergeCell ref="G2:G3"/>
    <mergeCell ref="R2:R3"/>
    <mergeCell ref="K2:L2"/>
    <mergeCell ref="F2:F3"/>
    <mergeCell ref="E2:E3"/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</mergeCells>
  <conditionalFormatting sqref="T5:T218">
    <cfRule type="containsText" priority="5" dxfId="0" operator="containsText" stopIfTrue="1" text="ОШИБКА">
      <formula>NOT(ISERROR(SEARCH("ОШИБКА",T5)))</formula>
    </cfRule>
    <cfRule type="containsText" priority="6" dxfId="5" operator="containsText" stopIfTrue="1" text="ОШИБКА">
      <formula>NOT(ISERROR(SEARCH("ОШИБКА",T5)))</formula>
    </cfRule>
    <cfRule type="containsErrors" priority="7" dxfId="4" stopIfTrue="1">
      <formula>ISERROR(T5)</formula>
    </cfRule>
  </conditionalFormatting>
  <printOptions/>
  <pageMargins left="0.17" right="0.17" top="0.31496062992125984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23"/>
  <sheetViews>
    <sheetView zoomScale="90" zoomScaleNormal="90" zoomScalePageLayoutView="0" workbookViewId="0" topLeftCell="A340">
      <selection activeCell="P351" sqref="P351"/>
    </sheetView>
  </sheetViews>
  <sheetFormatPr defaultColWidth="9.140625" defaultRowHeight="15"/>
  <cols>
    <col min="1" max="1" width="7.140625" style="41" customWidth="1"/>
    <col min="2" max="2" width="7.8515625" style="41" customWidth="1"/>
    <col min="3" max="3" width="19.7109375" style="41" customWidth="1"/>
    <col min="4" max="4" width="3.28125" style="41" customWidth="1"/>
    <col min="5" max="5" width="11.00390625" style="41" customWidth="1"/>
    <col min="6" max="6" width="4.57421875" style="41" customWidth="1"/>
    <col min="7" max="7" width="40.28125" style="68" customWidth="1"/>
    <col min="8" max="8" width="24.57421875" style="68" customWidth="1"/>
    <col min="9" max="9" width="5.7109375" style="239" customWidth="1"/>
    <col min="10" max="10" width="4.421875" style="41" customWidth="1"/>
    <col min="11" max="11" width="4.8515625" style="41" customWidth="1"/>
    <col min="12" max="12" width="4.57421875" style="41" customWidth="1"/>
    <col min="13" max="13" width="5.421875" style="41" customWidth="1"/>
    <col min="14" max="14" width="23.7109375" style="41" customWidth="1"/>
    <col min="15" max="15" width="6.421875" style="41" customWidth="1"/>
    <col min="16" max="16384" width="9.140625" style="41" customWidth="1"/>
  </cols>
  <sheetData>
    <row r="1" spans="1:13" ht="13.5" customHeight="1" thickBot="1">
      <c r="A1" s="6" t="s">
        <v>1476</v>
      </c>
      <c r="B1" s="5"/>
      <c r="C1" s="5"/>
      <c r="D1" s="5"/>
      <c r="E1" s="5"/>
      <c r="F1" s="5"/>
      <c r="G1" s="4"/>
      <c r="H1" s="4"/>
      <c r="I1" s="238"/>
      <c r="J1" s="5"/>
      <c r="K1" s="5"/>
      <c r="L1" s="5"/>
      <c r="M1" s="5"/>
    </row>
    <row r="2" spans="1:13" ht="112.5" customHeight="1">
      <c r="A2" s="104" t="s">
        <v>1463</v>
      </c>
      <c r="B2" s="66" t="s">
        <v>1549</v>
      </c>
      <c r="C2" s="66" t="s">
        <v>1471</v>
      </c>
      <c r="D2" s="66" t="s">
        <v>1460</v>
      </c>
      <c r="E2" s="105" t="s">
        <v>1464</v>
      </c>
      <c r="F2" s="240" t="s">
        <v>1478</v>
      </c>
      <c r="G2" s="9" t="s">
        <v>1479</v>
      </c>
      <c r="H2" s="9" t="s">
        <v>1484</v>
      </c>
      <c r="I2" s="249" t="s">
        <v>1472</v>
      </c>
      <c r="J2" s="66" t="s">
        <v>1514</v>
      </c>
      <c r="K2" s="66" t="s">
        <v>1515</v>
      </c>
      <c r="L2" s="66" t="s">
        <v>1516</v>
      </c>
      <c r="M2" s="67" t="s">
        <v>1517</v>
      </c>
    </row>
    <row r="3" spans="1:13" ht="13.5" thickBot="1">
      <c r="A3" s="106">
        <v>1</v>
      </c>
      <c r="B3" s="107">
        <v>2</v>
      </c>
      <c r="C3" s="107">
        <v>3</v>
      </c>
      <c r="D3" s="107">
        <v>4</v>
      </c>
      <c r="E3" s="107">
        <v>5</v>
      </c>
      <c r="F3" s="241">
        <v>6</v>
      </c>
      <c r="G3" s="3">
        <v>7</v>
      </c>
      <c r="H3" s="3">
        <v>8</v>
      </c>
      <c r="I3" s="250">
        <v>9</v>
      </c>
      <c r="J3" s="107">
        <v>10</v>
      </c>
      <c r="K3" s="107">
        <v>11</v>
      </c>
      <c r="L3" s="107">
        <v>12</v>
      </c>
      <c r="M3" s="108">
        <v>13</v>
      </c>
    </row>
    <row r="4" spans="1:27" s="181" customFormat="1" ht="33.75">
      <c r="A4" s="174" t="s">
        <v>1458</v>
      </c>
      <c r="B4" s="175" t="s">
        <v>160</v>
      </c>
      <c r="C4" s="176" t="s">
        <v>2007</v>
      </c>
      <c r="D4" s="177">
        <v>1</v>
      </c>
      <c r="E4" s="178" t="s">
        <v>1873</v>
      </c>
      <c r="F4" s="349" t="s">
        <v>1568</v>
      </c>
      <c r="G4" s="350" t="s">
        <v>56</v>
      </c>
      <c r="H4" s="351" t="s">
        <v>166</v>
      </c>
      <c r="I4" s="251">
        <v>14</v>
      </c>
      <c r="J4" s="177">
        <v>2</v>
      </c>
      <c r="K4" s="177">
        <v>7</v>
      </c>
      <c r="L4" s="177">
        <v>5</v>
      </c>
      <c r="M4" s="177"/>
      <c r="N4" s="180" t="str">
        <f>IF(I4=SUM(J4:M4)," ","ОШИБКА")</f>
        <v> 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 spans="1:27" s="181" customFormat="1" ht="33.75">
      <c r="A5" s="174" t="s">
        <v>2008</v>
      </c>
      <c r="B5" s="175" t="s">
        <v>160</v>
      </c>
      <c r="C5" s="176" t="s">
        <v>2007</v>
      </c>
      <c r="D5" s="177">
        <v>1</v>
      </c>
      <c r="E5" s="178" t="s">
        <v>1873</v>
      </c>
      <c r="F5" s="349" t="s">
        <v>1568</v>
      </c>
      <c r="G5" s="350" t="s">
        <v>56</v>
      </c>
      <c r="H5" s="351" t="s">
        <v>166</v>
      </c>
      <c r="I5" s="251">
        <v>3</v>
      </c>
      <c r="J5" s="177"/>
      <c r="K5" s="177">
        <v>3</v>
      </c>
      <c r="L5" s="177"/>
      <c r="M5" s="177"/>
      <c r="N5" s="180" t="str">
        <f aca="true" t="shared" si="0" ref="N5:N68">IF(I5=SUM(J5:M5)," ","ОШИБКА")</f>
        <v> </v>
      </c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 spans="1:27" s="189" customFormat="1" ht="36">
      <c r="A6" s="182" t="s">
        <v>1556</v>
      </c>
      <c r="B6" s="183" t="s">
        <v>160</v>
      </c>
      <c r="C6" s="184" t="s">
        <v>2007</v>
      </c>
      <c r="D6" s="185">
        <v>1</v>
      </c>
      <c r="E6" s="186" t="s">
        <v>1873</v>
      </c>
      <c r="F6" s="352" t="s">
        <v>1568</v>
      </c>
      <c r="G6" s="353" t="s">
        <v>56</v>
      </c>
      <c r="H6" s="354" t="s">
        <v>166</v>
      </c>
      <c r="I6" s="252">
        <v>17</v>
      </c>
      <c r="J6" s="185">
        <v>2</v>
      </c>
      <c r="K6" s="185">
        <v>10</v>
      </c>
      <c r="L6" s="185">
        <v>5</v>
      </c>
      <c r="M6" s="177"/>
      <c r="N6" s="180" t="str">
        <f t="shared" si="0"/>
        <v> </v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</row>
    <row r="7" spans="1:27" s="181" customFormat="1" ht="33.75">
      <c r="A7" s="174" t="s">
        <v>1458</v>
      </c>
      <c r="B7" s="175" t="s">
        <v>160</v>
      </c>
      <c r="C7" s="176" t="s">
        <v>2007</v>
      </c>
      <c r="D7" s="177">
        <v>1</v>
      </c>
      <c r="E7" s="178" t="s">
        <v>1873</v>
      </c>
      <c r="F7" s="349" t="s">
        <v>1570</v>
      </c>
      <c r="G7" s="350" t="s">
        <v>101</v>
      </c>
      <c r="H7" s="351" t="s">
        <v>162</v>
      </c>
      <c r="I7" s="251">
        <v>14</v>
      </c>
      <c r="J7" s="177">
        <v>2</v>
      </c>
      <c r="K7" s="177">
        <v>6</v>
      </c>
      <c r="L7" s="177">
        <v>5</v>
      </c>
      <c r="M7" s="177">
        <v>1</v>
      </c>
      <c r="N7" s="180" t="str">
        <f t="shared" si="0"/>
        <v> </v>
      </c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 spans="1:27" s="181" customFormat="1" ht="33.75">
      <c r="A8" s="174" t="s">
        <v>2008</v>
      </c>
      <c r="B8" s="175" t="s">
        <v>160</v>
      </c>
      <c r="C8" s="176" t="s">
        <v>2007</v>
      </c>
      <c r="D8" s="177">
        <v>1</v>
      </c>
      <c r="E8" s="178" t="s">
        <v>1873</v>
      </c>
      <c r="F8" s="349" t="s">
        <v>1570</v>
      </c>
      <c r="G8" s="350" t="s">
        <v>101</v>
      </c>
      <c r="H8" s="351" t="s">
        <v>162</v>
      </c>
      <c r="I8" s="251">
        <v>3</v>
      </c>
      <c r="J8" s="177"/>
      <c r="K8" s="177">
        <v>2</v>
      </c>
      <c r="L8" s="177">
        <v>1</v>
      </c>
      <c r="M8" s="177"/>
      <c r="N8" s="180" t="str">
        <f t="shared" si="0"/>
        <v> </v>
      </c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 spans="1:27" s="189" customFormat="1" ht="36">
      <c r="A9" s="182" t="s">
        <v>1556</v>
      </c>
      <c r="B9" s="183" t="s">
        <v>160</v>
      </c>
      <c r="C9" s="184" t="s">
        <v>2007</v>
      </c>
      <c r="D9" s="185">
        <v>1</v>
      </c>
      <c r="E9" s="186" t="s">
        <v>1873</v>
      </c>
      <c r="F9" s="352" t="s">
        <v>1570</v>
      </c>
      <c r="G9" s="353" t="s">
        <v>101</v>
      </c>
      <c r="H9" s="354" t="s">
        <v>162</v>
      </c>
      <c r="I9" s="252">
        <v>17</v>
      </c>
      <c r="J9" s="185">
        <v>2</v>
      </c>
      <c r="K9" s="185">
        <v>8</v>
      </c>
      <c r="L9" s="185">
        <v>6</v>
      </c>
      <c r="M9" s="177">
        <v>1</v>
      </c>
      <c r="N9" s="180" t="str">
        <f t="shared" si="0"/>
        <v> 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1:27" s="181" customFormat="1" ht="33.75">
      <c r="A10" s="174" t="s">
        <v>1458</v>
      </c>
      <c r="B10" s="175" t="s">
        <v>1875</v>
      </c>
      <c r="C10" s="176" t="s">
        <v>2007</v>
      </c>
      <c r="D10" s="177">
        <v>2</v>
      </c>
      <c r="E10" s="178" t="s">
        <v>1872</v>
      </c>
      <c r="F10" s="291" t="s">
        <v>1568</v>
      </c>
      <c r="G10" s="277" t="s">
        <v>109</v>
      </c>
      <c r="H10" s="288" t="s">
        <v>161</v>
      </c>
      <c r="I10" s="251">
        <v>14</v>
      </c>
      <c r="J10" s="177">
        <v>2</v>
      </c>
      <c r="K10" s="177">
        <v>10</v>
      </c>
      <c r="L10" s="177">
        <v>2</v>
      </c>
      <c r="M10" s="177"/>
      <c r="N10" s="180" t="str">
        <f t="shared" si="0"/>
        <v> 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</row>
    <row r="11" spans="1:27" s="181" customFormat="1" ht="33.75">
      <c r="A11" s="174" t="s">
        <v>2008</v>
      </c>
      <c r="B11" s="175" t="s">
        <v>1875</v>
      </c>
      <c r="C11" s="176" t="s">
        <v>2007</v>
      </c>
      <c r="D11" s="177">
        <v>2</v>
      </c>
      <c r="E11" s="178" t="s">
        <v>1872</v>
      </c>
      <c r="F11" s="291" t="s">
        <v>1568</v>
      </c>
      <c r="G11" s="277" t="s">
        <v>109</v>
      </c>
      <c r="H11" s="288" t="s">
        <v>161</v>
      </c>
      <c r="I11" s="251">
        <v>2</v>
      </c>
      <c r="J11" s="177">
        <v>1</v>
      </c>
      <c r="K11" s="177">
        <v>1</v>
      </c>
      <c r="L11" s="177"/>
      <c r="M11" s="177"/>
      <c r="N11" s="180" t="str">
        <f t="shared" si="0"/>
        <v> </v>
      </c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</row>
    <row r="12" spans="1:27" s="189" customFormat="1" ht="38.25">
      <c r="A12" s="182" t="s">
        <v>1556</v>
      </c>
      <c r="B12" s="183" t="s">
        <v>1875</v>
      </c>
      <c r="C12" s="184" t="s">
        <v>2007</v>
      </c>
      <c r="D12" s="185">
        <v>2</v>
      </c>
      <c r="E12" s="186" t="s">
        <v>1872</v>
      </c>
      <c r="F12" s="294" t="s">
        <v>1568</v>
      </c>
      <c r="G12" s="286" t="s">
        <v>109</v>
      </c>
      <c r="H12" s="290" t="s">
        <v>161</v>
      </c>
      <c r="I12" s="252">
        <v>16</v>
      </c>
      <c r="J12" s="185">
        <v>3</v>
      </c>
      <c r="K12" s="185">
        <v>11</v>
      </c>
      <c r="L12" s="185">
        <v>2</v>
      </c>
      <c r="M12" s="177"/>
      <c r="N12" s="180" t="str">
        <f t="shared" si="0"/>
        <v> 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</row>
    <row r="13" spans="1:27" s="181" customFormat="1" ht="33.75">
      <c r="A13" s="174" t="s">
        <v>1458</v>
      </c>
      <c r="B13" s="175" t="s">
        <v>1875</v>
      </c>
      <c r="C13" s="176" t="s">
        <v>2007</v>
      </c>
      <c r="D13" s="177">
        <v>2</v>
      </c>
      <c r="E13" s="178" t="s">
        <v>1872</v>
      </c>
      <c r="F13" s="291" t="s">
        <v>1568</v>
      </c>
      <c r="G13" s="277" t="s">
        <v>66</v>
      </c>
      <c r="H13" s="288" t="s">
        <v>2019</v>
      </c>
      <c r="I13" s="251">
        <v>14</v>
      </c>
      <c r="J13" s="177">
        <v>3</v>
      </c>
      <c r="K13" s="177">
        <v>11</v>
      </c>
      <c r="L13" s="177"/>
      <c r="M13" s="177"/>
      <c r="N13" s="180" t="str">
        <f t="shared" si="0"/>
        <v> </v>
      </c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</row>
    <row r="14" spans="1:27" s="181" customFormat="1" ht="33.75">
      <c r="A14" s="174" t="s">
        <v>2008</v>
      </c>
      <c r="B14" s="175" t="s">
        <v>1875</v>
      </c>
      <c r="C14" s="176" t="s">
        <v>2007</v>
      </c>
      <c r="D14" s="177">
        <v>2</v>
      </c>
      <c r="E14" s="178" t="s">
        <v>1872</v>
      </c>
      <c r="F14" s="291" t="s">
        <v>1568</v>
      </c>
      <c r="G14" s="277" t="s">
        <v>66</v>
      </c>
      <c r="H14" s="288" t="s">
        <v>2019</v>
      </c>
      <c r="I14" s="251">
        <v>2</v>
      </c>
      <c r="J14" s="177">
        <v>1</v>
      </c>
      <c r="K14" s="177">
        <v>1</v>
      </c>
      <c r="L14" s="177"/>
      <c r="M14" s="177"/>
      <c r="N14" s="180" t="str">
        <f t="shared" si="0"/>
        <v> </v>
      </c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27" s="189" customFormat="1" ht="36">
      <c r="A15" s="182" t="s">
        <v>1556</v>
      </c>
      <c r="B15" s="183" t="s">
        <v>1875</v>
      </c>
      <c r="C15" s="184" t="s">
        <v>2007</v>
      </c>
      <c r="D15" s="185">
        <v>2</v>
      </c>
      <c r="E15" s="186" t="s">
        <v>1872</v>
      </c>
      <c r="F15" s="294" t="s">
        <v>1568</v>
      </c>
      <c r="G15" s="286" t="s">
        <v>66</v>
      </c>
      <c r="H15" s="290" t="s">
        <v>2019</v>
      </c>
      <c r="I15" s="252">
        <v>16</v>
      </c>
      <c r="J15" s="185">
        <v>4</v>
      </c>
      <c r="K15" s="185">
        <v>12</v>
      </c>
      <c r="L15" s="185">
        <v>0</v>
      </c>
      <c r="M15" s="177"/>
      <c r="N15" s="180" t="str">
        <f t="shared" si="0"/>
        <v> 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s="181" customFormat="1" ht="33.75">
      <c r="A16" s="174" t="s">
        <v>1458</v>
      </c>
      <c r="B16" s="175" t="s">
        <v>1875</v>
      </c>
      <c r="C16" s="176" t="s">
        <v>2007</v>
      </c>
      <c r="D16" s="177">
        <v>2</v>
      </c>
      <c r="E16" s="178" t="s">
        <v>1872</v>
      </c>
      <c r="F16" s="349" t="s">
        <v>1570</v>
      </c>
      <c r="G16" s="277" t="s">
        <v>101</v>
      </c>
      <c r="H16" s="288" t="s">
        <v>162</v>
      </c>
      <c r="I16" s="251">
        <v>14</v>
      </c>
      <c r="J16" s="177">
        <v>2</v>
      </c>
      <c r="K16" s="177">
        <v>7</v>
      </c>
      <c r="L16" s="177">
        <v>5</v>
      </c>
      <c r="M16" s="177"/>
      <c r="N16" s="180" t="str">
        <f t="shared" si="0"/>
        <v> </v>
      </c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 spans="1:27" s="181" customFormat="1" ht="25.5" customHeight="1">
      <c r="A17" s="174" t="s">
        <v>2008</v>
      </c>
      <c r="B17" s="175" t="s">
        <v>1875</v>
      </c>
      <c r="C17" s="176" t="s">
        <v>2007</v>
      </c>
      <c r="D17" s="177">
        <v>2</v>
      </c>
      <c r="E17" s="178" t="s">
        <v>1872</v>
      </c>
      <c r="F17" s="349" t="s">
        <v>1570</v>
      </c>
      <c r="G17" s="277" t="s">
        <v>101</v>
      </c>
      <c r="H17" s="288" t="s">
        <v>162</v>
      </c>
      <c r="I17" s="251">
        <v>2</v>
      </c>
      <c r="J17" s="177">
        <v>1</v>
      </c>
      <c r="K17" s="177"/>
      <c r="L17" s="177">
        <v>1</v>
      </c>
      <c r="M17" s="177"/>
      <c r="N17" s="180" t="str">
        <f t="shared" si="0"/>
        <v> </v>
      </c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 spans="1:27" s="189" customFormat="1" ht="25.5" customHeight="1">
      <c r="A18" s="182" t="s">
        <v>1556</v>
      </c>
      <c r="B18" s="183" t="s">
        <v>1875</v>
      </c>
      <c r="C18" s="184" t="s">
        <v>2007</v>
      </c>
      <c r="D18" s="185">
        <v>2</v>
      </c>
      <c r="E18" s="186" t="s">
        <v>1872</v>
      </c>
      <c r="F18" s="352" t="s">
        <v>1570</v>
      </c>
      <c r="G18" s="286" t="s">
        <v>101</v>
      </c>
      <c r="H18" s="290" t="s">
        <v>162</v>
      </c>
      <c r="I18" s="252">
        <v>16</v>
      </c>
      <c r="J18" s="185">
        <v>3</v>
      </c>
      <c r="K18" s="185">
        <v>7</v>
      </c>
      <c r="L18" s="185">
        <v>6</v>
      </c>
      <c r="M18" s="177"/>
      <c r="N18" s="180" t="str">
        <f t="shared" si="0"/>
        <v> </v>
      </c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</row>
    <row r="19" spans="1:27" s="181" customFormat="1" ht="33.75">
      <c r="A19" s="174" t="s">
        <v>1458</v>
      </c>
      <c r="B19" s="175" t="s">
        <v>1875</v>
      </c>
      <c r="C19" s="176" t="s">
        <v>2007</v>
      </c>
      <c r="D19" s="177">
        <v>2</v>
      </c>
      <c r="E19" s="178" t="s">
        <v>1872</v>
      </c>
      <c r="F19" s="349" t="s">
        <v>1570</v>
      </c>
      <c r="G19" s="277" t="s">
        <v>163</v>
      </c>
      <c r="H19" s="288" t="s">
        <v>164</v>
      </c>
      <c r="I19" s="251">
        <v>14</v>
      </c>
      <c r="J19" s="177">
        <v>3</v>
      </c>
      <c r="K19" s="177">
        <v>9</v>
      </c>
      <c r="L19" s="177">
        <v>2</v>
      </c>
      <c r="M19" s="177"/>
      <c r="N19" s="180" t="str">
        <f t="shared" si="0"/>
        <v> </v>
      </c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</row>
    <row r="20" spans="1:27" s="181" customFormat="1" ht="33.75">
      <c r="A20" s="174" t="s">
        <v>2008</v>
      </c>
      <c r="B20" s="175" t="s">
        <v>1875</v>
      </c>
      <c r="C20" s="176" t="s">
        <v>2007</v>
      </c>
      <c r="D20" s="177">
        <v>2</v>
      </c>
      <c r="E20" s="178" t="s">
        <v>1872</v>
      </c>
      <c r="F20" s="349" t="s">
        <v>1570</v>
      </c>
      <c r="G20" s="277" t="s">
        <v>163</v>
      </c>
      <c r="H20" s="288" t="s">
        <v>164</v>
      </c>
      <c r="I20" s="251">
        <v>2</v>
      </c>
      <c r="J20" s="177">
        <v>1</v>
      </c>
      <c r="K20" s="177">
        <v>1</v>
      </c>
      <c r="L20" s="177"/>
      <c r="M20" s="177"/>
      <c r="N20" s="180" t="str">
        <f t="shared" si="0"/>
        <v> </v>
      </c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</row>
    <row r="21" spans="1:27" s="189" customFormat="1" ht="36">
      <c r="A21" s="182" t="s">
        <v>1556</v>
      </c>
      <c r="B21" s="183" t="s">
        <v>1875</v>
      </c>
      <c r="C21" s="184" t="s">
        <v>2007</v>
      </c>
      <c r="D21" s="185">
        <v>2</v>
      </c>
      <c r="E21" s="186" t="s">
        <v>1872</v>
      </c>
      <c r="F21" s="352" t="s">
        <v>1570</v>
      </c>
      <c r="G21" s="286" t="s">
        <v>163</v>
      </c>
      <c r="H21" s="290" t="s">
        <v>164</v>
      </c>
      <c r="I21" s="252">
        <v>16</v>
      </c>
      <c r="J21" s="185">
        <v>4</v>
      </c>
      <c r="K21" s="185">
        <v>10</v>
      </c>
      <c r="L21" s="185">
        <v>2</v>
      </c>
      <c r="M21" s="177"/>
      <c r="N21" s="180" t="str">
        <f t="shared" si="0"/>
        <v> </v>
      </c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2" spans="1:27" s="181" customFormat="1" ht="33.75">
      <c r="A22" s="174" t="s">
        <v>1458</v>
      </c>
      <c r="B22" s="175" t="s">
        <v>1875</v>
      </c>
      <c r="C22" s="176" t="s">
        <v>2007</v>
      </c>
      <c r="D22" s="177">
        <v>2</v>
      </c>
      <c r="E22" s="178" t="s">
        <v>1872</v>
      </c>
      <c r="F22" s="291" t="s">
        <v>1568</v>
      </c>
      <c r="G22" s="277" t="s">
        <v>584</v>
      </c>
      <c r="H22" s="288" t="s">
        <v>353</v>
      </c>
      <c r="I22" s="251">
        <v>14</v>
      </c>
      <c r="J22" s="177">
        <v>5</v>
      </c>
      <c r="K22" s="177">
        <v>8</v>
      </c>
      <c r="L22" s="177">
        <v>1</v>
      </c>
      <c r="M22" s="177"/>
      <c r="N22" s="180" t="str">
        <f t="shared" si="0"/>
        <v> </v>
      </c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 spans="1:27" s="181" customFormat="1" ht="33.75">
      <c r="A23" s="174" t="s">
        <v>2008</v>
      </c>
      <c r="B23" s="175" t="s">
        <v>1875</v>
      </c>
      <c r="C23" s="176" t="s">
        <v>2007</v>
      </c>
      <c r="D23" s="177">
        <v>2</v>
      </c>
      <c r="E23" s="178" t="s">
        <v>1872</v>
      </c>
      <c r="F23" s="291" t="s">
        <v>1568</v>
      </c>
      <c r="G23" s="277" t="s">
        <v>584</v>
      </c>
      <c r="H23" s="288" t="s">
        <v>353</v>
      </c>
      <c r="I23" s="251">
        <v>2</v>
      </c>
      <c r="J23" s="177">
        <v>1</v>
      </c>
      <c r="K23" s="177">
        <v>1</v>
      </c>
      <c r="L23" s="177"/>
      <c r="M23" s="177"/>
      <c r="N23" s="180" t="str">
        <f t="shared" si="0"/>
        <v> </v>
      </c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 spans="1:27" s="189" customFormat="1" ht="36">
      <c r="A24" s="182" t="s">
        <v>1556</v>
      </c>
      <c r="B24" s="183" t="s">
        <v>1875</v>
      </c>
      <c r="C24" s="184" t="s">
        <v>2007</v>
      </c>
      <c r="D24" s="185">
        <v>2</v>
      </c>
      <c r="E24" s="186" t="s">
        <v>1872</v>
      </c>
      <c r="F24" s="294" t="s">
        <v>1568</v>
      </c>
      <c r="G24" s="286" t="s">
        <v>584</v>
      </c>
      <c r="H24" s="290" t="s">
        <v>353</v>
      </c>
      <c r="I24" s="252">
        <v>16</v>
      </c>
      <c r="J24" s="185">
        <v>6</v>
      </c>
      <c r="K24" s="185">
        <v>9</v>
      </c>
      <c r="L24" s="185">
        <v>1</v>
      </c>
      <c r="M24" s="177"/>
      <c r="N24" s="180" t="str">
        <f t="shared" si="0"/>
        <v> </v>
      </c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</row>
    <row r="25" spans="1:27" s="181" customFormat="1" ht="33.75">
      <c r="A25" s="174" t="s">
        <v>1458</v>
      </c>
      <c r="B25" s="175" t="s">
        <v>1875</v>
      </c>
      <c r="C25" s="176" t="s">
        <v>2007</v>
      </c>
      <c r="D25" s="177">
        <v>2</v>
      </c>
      <c r="E25" s="178" t="s">
        <v>1872</v>
      </c>
      <c r="F25" s="291" t="s">
        <v>1568</v>
      </c>
      <c r="G25" s="277" t="s">
        <v>165</v>
      </c>
      <c r="H25" s="288" t="s">
        <v>2019</v>
      </c>
      <c r="I25" s="251">
        <v>14</v>
      </c>
      <c r="J25" s="177">
        <v>6</v>
      </c>
      <c r="K25" s="177">
        <v>7</v>
      </c>
      <c r="L25" s="177">
        <v>1</v>
      </c>
      <c r="M25" s="177"/>
      <c r="N25" s="180" t="str">
        <f t="shared" si="0"/>
        <v> </v>
      </c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</row>
    <row r="26" spans="1:27" s="181" customFormat="1" ht="33.75">
      <c r="A26" s="174" t="s">
        <v>2008</v>
      </c>
      <c r="B26" s="175" t="s">
        <v>1875</v>
      </c>
      <c r="C26" s="176" t="s">
        <v>2007</v>
      </c>
      <c r="D26" s="177">
        <v>2</v>
      </c>
      <c r="E26" s="178" t="s">
        <v>1872</v>
      </c>
      <c r="F26" s="291" t="s">
        <v>1568</v>
      </c>
      <c r="G26" s="277" t="s">
        <v>165</v>
      </c>
      <c r="H26" s="288" t="s">
        <v>2019</v>
      </c>
      <c r="I26" s="251">
        <v>2</v>
      </c>
      <c r="J26" s="177">
        <v>1</v>
      </c>
      <c r="K26" s="177">
        <v>1</v>
      </c>
      <c r="L26" s="177"/>
      <c r="M26" s="177"/>
      <c r="N26" s="180" t="str">
        <f t="shared" si="0"/>
        <v> </v>
      </c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</row>
    <row r="27" spans="1:27" s="189" customFormat="1" ht="36">
      <c r="A27" s="182" t="s">
        <v>1556</v>
      </c>
      <c r="B27" s="183" t="s">
        <v>1875</v>
      </c>
      <c r="C27" s="184" t="s">
        <v>2007</v>
      </c>
      <c r="D27" s="185">
        <v>2</v>
      </c>
      <c r="E27" s="186" t="s">
        <v>1872</v>
      </c>
      <c r="F27" s="294" t="s">
        <v>1568</v>
      </c>
      <c r="G27" s="286" t="s">
        <v>165</v>
      </c>
      <c r="H27" s="290" t="s">
        <v>2019</v>
      </c>
      <c r="I27" s="252">
        <v>16</v>
      </c>
      <c r="J27" s="185">
        <v>7</v>
      </c>
      <c r="K27" s="185">
        <v>8</v>
      </c>
      <c r="L27" s="185">
        <v>1</v>
      </c>
      <c r="M27" s="177"/>
      <c r="N27" s="180" t="str">
        <f t="shared" si="0"/>
        <v> </v>
      </c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</row>
    <row r="28" spans="1:27" s="181" customFormat="1" ht="33.75">
      <c r="A28" s="174" t="s">
        <v>1458</v>
      </c>
      <c r="B28" s="175" t="s">
        <v>1875</v>
      </c>
      <c r="C28" s="176" t="s">
        <v>2007</v>
      </c>
      <c r="D28" s="177">
        <v>3</v>
      </c>
      <c r="E28" s="178" t="s">
        <v>1874</v>
      </c>
      <c r="F28" s="291" t="s">
        <v>1568</v>
      </c>
      <c r="G28" s="277" t="s">
        <v>167</v>
      </c>
      <c r="H28" s="288" t="s">
        <v>168</v>
      </c>
      <c r="I28" s="251">
        <v>13</v>
      </c>
      <c r="J28" s="177">
        <v>11</v>
      </c>
      <c r="K28" s="177">
        <v>2</v>
      </c>
      <c r="L28" s="177"/>
      <c r="M28" s="177"/>
      <c r="N28" s="180" t="str">
        <f t="shared" si="0"/>
        <v> </v>
      </c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</row>
    <row r="29" spans="1:27" s="189" customFormat="1" ht="36">
      <c r="A29" s="182" t="s">
        <v>1556</v>
      </c>
      <c r="B29" s="183" t="s">
        <v>1875</v>
      </c>
      <c r="C29" s="184" t="s">
        <v>2007</v>
      </c>
      <c r="D29" s="185">
        <v>3</v>
      </c>
      <c r="E29" s="186" t="s">
        <v>1874</v>
      </c>
      <c r="F29" s="291" t="s">
        <v>1568</v>
      </c>
      <c r="G29" s="286" t="s">
        <v>167</v>
      </c>
      <c r="H29" s="290" t="s">
        <v>168</v>
      </c>
      <c r="I29" s="252">
        <v>13</v>
      </c>
      <c r="J29" s="185">
        <v>11</v>
      </c>
      <c r="K29" s="185">
        <v>2</v>
      </c>
      <c r="L29" s="185"/>
      <c r="M29" s="185"/>
      <c r="N29" s="180" t="str">
        <f t="shared" si="0"/>
        <v> </v>
      </c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</row>
    <row r="30" spans="1:27" s="181" customFormat="1" ht="33.75">
      <c r="A30" s="174" t="s">
        <v>1458</v>
      </c>
      <c r="B30" s="175" t="s">
        <v>1875</v>
      </c>
      <c r="C30" s="176" t="s">
        <v>2007</v>
      </c>
      <c r="D30" s="177">
        <v>3</v>
      </c>
      <c r="E30" s="178" t="s">
        <v>1874</v>
      </c>
      <c r="F30" s="294" t="s">
        <v>1568</v>
      </c>
      <c r="G30" s="277" t="s">
        <v>169</v>
      </c>
      <c r="H30" s="288" t="s">
        <v>170</v>
      </c>
      <c r="I30" s="251">
        <v>13</v>
      </c>
      <c r="J30" s="177">
        <v>9</v>
      </c>
      <c r="K30" s="177">
        <v>4</v>
      </c>
      <c r="L30" s="177"/>
      <c r="M30" s="177"/>
      <c r="N30" s="180" t="str">
        <f t="shared" si="0"/>
        <v> </v>
      </c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</row>
    <row r="31" spans="1:27" s="189" customFormat="1" ht="36">
      <c r="A31" s="182" t="s">
        <v>1556</v>
      </c>
      <c r="B31" s="183" t="s">
        <v>1875</v>
      </c>
      <c r="C31" s="184" t="s">
        <v>2007</v>
      </c>
      <c r="D31" s="185">
        <v>3</v>
      </c>
      <c r="E31" s="186" t="s">
        <v>1874</v>
      </c>
      <c r="F31" s="294" t="s">
        <v>1657</v>
      </c>
      <c r="G31" s="286" t="s">
        <v>169</v>
      </c>
      <c r="H31" s="290" t="s">
        <v>170</v>
      </c>
      <c r="I31" s="252">
        <v>13</v>
      </c>
      <c r="J31" s="185">
        <v>9</v>
      </c>
      <c r="K31" s="185">
        <v>4</v>
      </c>
      <c r="L31" s="185"/>
      <c r="M31" s="185"/>
      <c r="N31" s="180" t="str">
        <f t="shared" si="0"/>
        <v> </v>
      </c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</row>
    <row r="32" spans="1:27" s="181" customFormat="1" ht="33.75">
      <c r="A32" s="174" t="s">
        <v>1458</v>
      </c>
      <c r="B32" s="175" t="s">
        <v>1875</v>
      </c>
      <c r="C32" s="176" t="s">
        <v>2007</v>
      </c>
      <c r="D32" s="177">
        <v>3</v>
      </c>
      <c r="E32" s="178" t="s">
        <v>1874</v>
      </c>
      <c r="F32" s="291" t="s">
        <v>1657</v>
      </c>
      <c r="G32" s="277" t="s">
        <v>2009</v>
      </c>
      <c r="H32" s="288" t="s">
        <v>2010</v>
      </c>
      <c r="I32" s="251">
        <v>13</v>
      </c>
      <c r="J32" s="177">
        <v>10</v>
      </c>
      <c r="K32" s="177">
        <v>3</v>
      </c>
      <c r="L32" s="177"/>
      <c r="M32" s="177"/>
      <c r="N32" s="180" t="str">
        <f t="shared" si="0"/>
        <v> </v>
      </c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 spans="1:27" s="189" customFormat="1" ht="36">
      <c r="A33" s="182" t="s">
        <v>1556</v>
      </c>
      <c r="B33" s="183" t="s">
        <v>1875</v>
      </c>
      <c r="C33" s="184" t="s">
        <v>2007</v>
      </c>
      <c r="D33" s="185">
        <v>3</v>
      </c>
      <c r="E33" s="186" t="s">
        <v>1874</v>
      </c>
      <c r="F33" s="294" t="s">
        <v>1657</v>
      </c>
      <c r="G33" s="286" t="s">
        <v>2009</v>
      </c>
      <c r="H33" s="290" t="s">
        <v>2010</v>
      </c>
      <c r="I33" s="252">
        <v>13</v>
      </c>
      <c r="J33" s="185">
        <v>10</v>
      </c>
      <c r="K33" s="185">
        <v>3</v>
      </c>
      <c r="L33" s="185"/>
      <c r="M33" s="185"/>
      <c r="N33" s="180" t="str">
        <f t="shared" si="0"/>
        <v> </v>
      </c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</row>
    <row r="34" spans="1:27" s="181" customFormat="1" ht="33.75">
      <c r="A34" s="174" t="s">
        <v>1458</v>
      </c>
      <c r="B34" s="175" t="s">
        <v>1875</v>
      </c>
      <c r="C34" s="176" t="s">
        <v>2007</v>
      </c>
      <c r="D34" s="177">
        <v>3</v>
      </c>
      <c r="E34" s="178" t="s">
        <v>1874</v>
      </c>
      <c r="F34" s="291" t="s">
        <v>1568</v>
      </c>
      <c r="G34" s="277" t="s">
        <v>171</v>
      </c>
      <c r="H34" s="288" t="s">
        <v>168</v>
      </c>
      <c r="I34" s="251">
        <v>13</v>
      </c>
      <c r="J34" s="177">
        <v>7</v>
      </c>
      <c r="K34" s="177">
        <v>6</v>
      </c>
      <c r="L34" s="177"/>
      <c r="M34" s="177"/>
      <c r="N34" s="180" t="str">
        <f t="shared" si="0"/>
        <v> </v>
      </c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 spans="1:27" s="189" customFormat="1" ht="36">
      <c r="A35" s="182" t="s">
        <v>1556</v>
      </c>
      <c r="B35" s="183" t="s">
        <v>1875</v>
      </c>
      <c r="C35" s="184" t="s">
        <v>2007</v>
      </c>
      <c r="D35" s="185">
        <v>3</v>
      </c>
      <c r="E35" s="186" t="s">
        <v>1874</v>
      </c>
      <c r="F35" s="291" t="s">
        <v>1568</v>
      </c>
      <c r="G35" s="286" t="s">
        <v>171</v>
      </c>
      <c r="H35" s="290" t="s">
        <v>168</v>
      </c>
      <c r="I35" s="252">
        <v>13</v>
      </c>
      <c r="J35" s="185">
        <v>7</v>
      </c>
      <c r="K35" s="185">
        <v>6</v>
      </c>
      <c r="L35" s="185"/>
      <c r="M35" s="185"/>
      <c r="N35" s="180" t="str">
        <f t="shared" si="0"/>
        <v> </v>
      </c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</row>
    <row r="36" spans="1:27" s="181" customFormat="1" ht="33.75">
      <c r="A36" s="174" t="s">
        <v>1458</v>
      </c>
      <c r="B36" s="175" t="s">
        <v>1875</v>
      </c>
      <c r="C36" s="176" t="s">
        <v>2007</v>
      </c>
      <c r="D36" s="177">
        <v>3</v>
      </c>
      <c r="E36" s="178" t="s">
        <v>1874</v>
      </c>
      <c r="F36" s="291" t="s">
        <v>1570</v>
      </c>
      <c r="G36" s="277" t="s">
        <v>172</v>
      </c>
      <c r="H36" s="288" t="s">
        <v>2011</v>
      </c>
      <c r="I36" s="251">
        <v>13</v>
      </c>
      <c r="J36" s="177">
        <v>7</v>
      </c>
      <c r="K36" s="177">
        <v>6</v>
      </c>
      <c r="L36" s="177"/>
      <c r="M36" s="177"/>
      <c r="N36" s="180" t="str">
        <f t="shared" si="0"/>
        <v> </v>
      </c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</row>
    <row r="37" spans="1:27" s="189" customFormat="1" ht="36">
      <c r="A37" s="182" t="s">
        <v>1556</v>
      </c>
      <c r="B37" s="183" t="s">
        <v>1875</v>
      </c>
      <c r="C37" s="184" t="s">
        <v>2007</v>
      </c>
      <c r="D37" s="185">
        <v>3</v>
      </c>
      <c r="E37" s="186" t="s">
        <v>1874</v>
      </c>
      <c r="F37" s="294" t="s">
        <v>1570</v>
      </c>
      <c r="G37" s="286" t="s">
        <v>172</v>
      </c>
      <c r="H37" s="290" t="s">
        <v>2011</v>
      </c>
      <c r="I37" s="252">
        <v>13</v>
      </c>
      <c r="J37" s="185">
        <v>7</v>
      </c>
      <c r="K37" s="185">
        <v>6</v>
      </c>
      <c r="L37" s="185"/>
      <c r="M37" s="185"/>
      <c r="N37" s="180" t="str">
        <f t="shared" si="0"/>
        <v> </v>
      </c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</row>
    <row r="38" spans="1:27" s="181" customFormat="1" ht="33.75">
      <c r="A38" s="174" t="s">
        <v>1458</v>
      </c>
      <c r="B38" s="175" t="s">
        <v>1875</v>
      </c>
      <c r="C38" s="176" t="s">
        <v>2007</v>
      </c>
      <c r="D38" s="177">
        <v>3</v>
      </c>
      <c r="E38" s="178" t="s">
        <v>1874</v>
      </c>
      <c r="F38" s="291" t="s">
        <v>1661</v>
      </c>
      <c r="G38" s="277" t="s">
        <v>181</v>
      </c>
      <c r="H38" s="288" t="s">
        <v>2024</v>
      </c>
      <c r="I38" s="251">
        <v>13</v>
      </c>
      <c r="J38" s="177">
        <v>11</v>
      </c>
      <c r="K38" s="177">
        <v>2</v>
      </c>
      <c r="L38" s="177"/>
      <c r="M38" s="177"/>
      <c r="N38" s="180" t="str">
        <f t="shared" si="0"/>
        <v> </v>
      </c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</row>
    <row r="39" spans="1:27" s="189" customFormat="1" ht="36">
      <c r="A39" s="182" t="s">
        <v>1556</v>
      </c>
      <c r="B39" s="183" t="s">
        <v>1875</v>
      </c>
      <c r="C39" s="184" t="s">
        <v>2007</v>
      </c>
      <c r="D39" s="185">
        <v>3</v>
      </c>
      <c r="E39" s="186" t="s">
        <v>1874</v>
      </c>
      <c r="F39" s="294" t="s">
        <v>1661</v>
      </c>
      <c r="G39" s="286" t="s">
        <v>181</v>
      </c>
      <c r="H39" s="290" t="s">
        <v>2024</v>
      </c>
      <c r="I39" s="252">
        <v>13</v>
      </c>
      <c r="J39" s="185">
        <v>11</v>
      </c>
      <c r="K39" s="185">
        <v>2</v>
      </c>
      <c r="L39" s="185"/>
      <c r="M39" s="185"/>
      <c r="N39" s="180" t="str">
        <f t="shared" si="0"/>
        <v> </v>
      </c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</row>
    <row r="40" spans="1:27" s="181" customFormat="1" ht="33.75">
      <c r="A40" s="174" t="s">
        <v>1458</v>
      </c>
      <c r="B40" s="175" t="s">
        <v>1875</v>
      </c>
      <c r="C40" s="176" t="s">
        <v>2007</v>
      </c>
      <c r="D40" s="177">
        <v>3</v>
      </c>
      <c r="E40" s="178" t="s">
        <v>1874</v>
      </c>
      <c r="F40" s="291" t="s">
        <v>1570</v>
      </c>
      <c r="G40" s="277" t="s">
        <v>272</v>
      </c>
      <c r="H40" s="288" t="s">
        <v>2011</v>
      </c>
      <c r="I40" s="251">
        <v>13</v>
      </c>
      <c r="J40" s="177">
        <v>7</v>
      </c>
      <c r="K40" s="177">
        <v>6</v>
      </c>
      <c r="L40" s="177"/>
      <c r="M40" s="177"/>
      <c r="N40" s="180" t="str">
        <f t="shared" si="0"/>
        <v> 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1:27" s="189" customFormat="1" ht="36">
      <c r="A41" s="182" t="s">
        <v>1556</v>
      </c>
      <c r="B41" s="183" t="s">
        <v>1875</v>
      </c>
      <c r="C41" s="184" t="s">
        <v>2007</v>
      </c>
      <c r="D41" s="185">
        <v>3</v>
      </c>
      <c r="E41" s="186" t="s">
        <v>1874</v>
      </c>
      <c r="F41" s="294" t="s">
        <v>1570</v>
      </c>
      <c r="G41" s="286" t="s">
        <v>272</v>
      </c>
      <c r="H41" s="290" t="s">
        <v>2011</v>
      </c>
      <c r="I41" s="252">
        <v>13</v>
      </c>
      <c r="J41" s="185">
        <v>7</v>
      </c>
      <c r="K41" s="185">
        <v>6</v>
      </c>
      <c r="L41" s="185"/>
      <c r="M41" s="185"/>
      <c r="N41" s="180" t="str">
        <f t="shared" si="0"/>
        <v> </v>
      </c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</row>
    <row r="42" spans="1:27" s="181" customFormat="1" ht="33.75">
      <c r="A42" s="174" t="s">
        <v>1458</v>
      </c>
      <c r="B42" s="175" t="s">
        <v>1875</v>
      </c>
      <c r="C42" s="176" t="s">
        <v>2007</v>
      </c>
      <c r="D42" s="177">
        <v>4</v>
      </c>
      <c r="E42" s="178" t="s">
        <v>1877</v>
      </c>
      <c r="F42" s="321" t="s">
        <v>2020</v>
      </c>
      <c r="G42" s="277" t="s">
        <v>173</v>
      </c>
      <c r="H42" s="288" t="s">
        <v>174</v>
      </c>
      <c r="I42" s="251">
        <v>13</v>
      </c>
      <c r="J42" s="177">
        <v>2</v>
      </c>
      <c r="K42" s="177">
        <v>5</v>
      </c>
      <c r="L42" s="177">
        <v>6</v>
      </c>
      <c r="M42" s="177"/>
      <c r="N42" s="180" t="str">
        <f t="shared" si="0"/>
        <v> 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</row>
    <row r="43" spans="1:27" s="189" customFormat="1" ht="36">
      <c r="A43" s="182" t="s">
        <v>1556</v>
      </c>
      <c r="B43" s="183" t="s">
        <v>1875</v>
      </c>
      <c r="C43" s="184" t="s">
        <v>2007</v>
      </c>
      <c r="D43" s="185">
        <v>4</v>
      </c>
      <c r="E43" s="186" t="s">
        <v>1877</v>
      </c>
      <c r="F43" s="322" t="s">
        <v>2020</v>
      </c>
      <c r="G43" s="286" t="s">
        <v>173</v>
      </c>
      <c r="H43" s="290" t="s">
        <v>174</v>
      </c>
      <c r="I43" s="252">
        <v>13</v>
      </c>
      <c r="J43" s="185">
        <v>2</v>
      </c>
      <c r="K43" s="185">
        <v>5</v>
      </c>
      <c r="L43" s="185">
        <v>6</v>
      </c>
      <c r="M43" s="185"/>
      <c r="N43" s="180" t="str">
        <f t="shared" si="0"/>
        <v> 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</row>
    <row r="44" spans="1:27" s="181" customFormat="1" ht="33.75">
      <c r="A44" s="174" t="s">
        <v>1458</v>
      </c>
      <c r="B44" s="175" t="s">
        <v>1875</v>
      </c>
      <c r="C44" s="176" t="s">
        <v>2007</v>
      </c>
      <c r="D44" s="177">
        <v>4</v>
      </c>
      <c r="E44" s="178" t="s">
        <v>1877</v>
      </c>
      <c r="F44" s="321" t="s">
        <v>2020</v>
      </c>
      <c r="G44" s="277" t="s">
        <v>175</v>
      </c>
      <c r="H44" s="288" t="s">
        <v>176</v>
      </c>
      <c r="I44" s="251">
        <v>13</v>
      </c>
      <c r="J44" s="190">
        <v>7</v>
      </c>
      <c r="K44" s="190">
        <v>4</v>
      </c>
      <c r="L44" s="191">
        <v>2</v>
      </c>
      <c r="M44" s="191"/>
      <c r="N44" s="180" t="str">
        <f t="shared" si="0"/>
        <v> 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</row>
    <row r="45" spans="1:27" s="189" customFormat="1" ht="36">
      <c r="A45" s="182" t="s">
        <v>1556</v>
      </c>
      <c r="B45" s="183" t="s">
        <v>1875</v>
      </c>
      <c r="C45" s="184" t="s">
        <v>2007</v>
      </c>
      <c r="D45" s="185">
        <v>4</v>
      </c>
      <c r="E45" s="186" t="s">
        <v>1877</v>
      </c>
      <c r="F45" s="322" t="s">
        <v>2020</v>
      </c>
      <c r="G45" s="286" t="s">
        <v>175</v>
      </c>
      <c r="H45" s="290" t="s">
        <v>176</v>
      </c>
      <c r="I45" s="252">
        <v>13</v>
      </c>
      <c r="J45" s="192">
        <v>7</v>
      </c>
      <c r="K45" s="192">
        <v>4</v>
      </c>
      <c r="L45" s="193">
        <v>2</v>
      </c>
      <c r="M45" s="193"/>
      <c r="N45" s="180" t="str">
        <f t="shared" si="0"/>
        <v> </v>
      </c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</row>
    <row r="46" spans="1:27" s="181" customFormat="1" ht="33.75">
      <c r="A46" s="174" t="s">
        <v>1458</v>
      </c>
      <c r="B46" s="175" t="s">
        <v>1875</v>
      </c>
      <c r="C46" s="176" t="s">
        <v>2007</v>
      </c>
      <c r="D46" s="177">
        <v>4</v>
      </c>
      <c r="E46" s="178" t="s">
        <v>1877</v>
      </c>
      <c r="F46" s="321" t="s">
        <v>2012</v>
      </c>
      <c r="G46" s="277" t="s">
        <v>177</v>
      </c>
      <c r="H46" s="277" t="s">
        <v>178</v>
      </c>
      <c r="I46" s="251">
        <v>13</v>
      </c>
      <c r="J46" s="190">
        <v>9</v>
      </c>
      <c r="K46" s="190">
        <v>3</v>
      </c>
      <c r="L46" s="191">
        <v>1</v>
      </c>
      <c r="M46" s="191"/>
      <c r="N46" s="180" t="str">
        <f t="shared" si="0"/>
        <v> </v>
      </c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 spans="1:27" s="189" customFormat="1" ht="36">
      <c r="A47" s="182" t="s">
        <v>1556</v>
      </c>
      <c r="B47" s="183" t="s">
        <v>1875</v>
      </c>
      <c r="C47" s="184" t="s">
        <v>2007</v>
      </c>
      <c r="D47" s="185">
        <v>4</v>
      </c>
      <c r="E47" s="186" t="s">
        <v>1877</v>
      </c>
      <c r="F47" s="322" t="s">
        <v>2012</v>
      </c>
      <c r="G47" s="286" t="s">
        <v>177</v>
      </c>
      <c r="H47" s="286" t="s">
        <v>178</v>
      </c>
      <c r="I47" s="252">
        <v>13</v>
      </c>
      <c r="J47" s="192">
        <v>9</v>
      </c>
      <c r="K47" s="192">
        <v>3</v>
      </c>
      <c r="L47" s="193">
        <v>1</v>
      </c>
      <c r="M47" s="193"/>
      <c r="N47" s="180" t="str">
        <f t="shared" si="0"/>
        <v> </v>
      </c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</row>
    <row r="48" spans="1:27" s="181" customFormat="1" ht="33.75">
      <c r="A48" s="174" t="s">
        <v>1458</v>
      </c>
      <c r="B48" s="175" t="s">
        <v>1875</v>
      </c>
      <c r="C48" s="176" t="s">
        <v>2007</v>
      </c>
      <c r="D48" s="177">
        <v>4</v>
      </c>
      <c r="E48" s="178" t="s">
        <v>1877</v>
      </c>
      <c r="F48" s="321" t="s">
        <v>2012</v>
      </c>
      <c r="G48" s="277" t="s">
        <v>179</v>
      </c>
      <c r="H48" s="323" t="s">
        <v>2021</v>
      </c>
      <c r="I48" s="251">
        <v>13</v>
      </c>
      <c r="J48" s="177">
        <v>7</v>
      </c>
      <c r="K48" s="177">
        <v>1</v>
      </c>
      <c r="L48" s="177">
        <v>5</v>
      </c>
      <c r="M48" s="177"/>
      <c r="N48" s="180" t="str">
        <f t="shared" si="0"/>
        <v> 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  <row r="49" spans="1:27" s="189" customFormat="1" ht="36">
      <c r="A49" s="182" t="s">
        <v>1556</v>
      </c>
      <c r="B49" s="183" t="s">
        <v>1875</v>
      </c>
      <c r="C49" s="184" t="s">
        <v>2007</v>
      </c>
      <c r="D49" s="185">
        <v>4</v>
      </c>
      <c r="E49" s="186" t="s">
        <v>1877</v>
      </c>
      <c r="F49" s="322" t="s">
        <v>2012</v>
      </c>
      <c r="G49" s="286" t="s">
        <v>179</v>
      </c>
      <c r="H49" s="324" t="s">
        <v>2021</v>
      </c>
      <c r="I49" s="252">
        <v>13</v>
      </c>
      <c r="J49" s="185">
        <v>7</v>
      </c>
      <c r="K49" s="185">
        <v>1</v>
      </c>
      <c r="L49" s="185">
        <v>5</v>
      </c>
      <c r="M49" s="185"/>
      <c r="N49" s="180" t="str">
        <f t="shared" si="0"/>
        <v> </v>
      </c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</row>
    <row r="50" spans="1:27" s="181" customFormat="1" ht="33.75">
      <c r="A50" s="174" t="s">
        <v>1458</v>
      </c>
      <c r="B50" s="175" t="s">
        <v>1875</v>
      </c>
      <c r="C50" s="176" t="s">
        <v>2007</v>
      </c>
      <c r="D50" s="177">
        <v>4</v>
      </c>
      <c r="E50" s="178" t="s">
        <v>1877</v>
      </c>
      <c r="F50" s="321" t="s">
        <v>1674</v>
      </c>
      <c r="G50" s="277" t="s">
        <v>180</v>
      </c>
      <c r="H50" s="288" t="s">
        <v>2024</v>
      </c>
      <c r="I50" s="251">
        <v>13</v>
      </c>
      <c r="J50" s="177">
        <v>8</v>
      </c>
      <c r="K50" s="177">
        <v>1</v>
      </c>
      <c r="L50" s="177">
        <v>4</v>
      </c>
      <c r="M50" s="177"/>
      <c r="N50" s="180" t="str">
        <f t="shared" si="0"/>
        <v> </v>
      </c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</row>
    <row r="51" spans="1:27" s="189" customFormat="1" ht="36">
      <c r="A51" s="182" t="s">
        <v>1556</v>
      </c>
      <c r="B51" s="183" t="s">
        <v>1875</v>
      </c>
      <c r="C51" s="184" t="s">
        <v>2007</v>
      </c>
      <c r="D51" s="185">
        <v>4</v>
      </c>
      <c r="E51" s="186" t="s">
        <v>1877</v>
      </c>
      <c r="F51" s="322" t="s">
        <v>1674</v>
      </c>
      <c r="G51" s="286" t="s">
        <v>180</v>
      </c>
      <c r="H51" s="288" t="s">
        <v>2024</v>
      </c>
      <c r="I51" s="252">
        <v>13</v>
      </c>
      <c r="J51" s="185">
        <v>8</v>
      </c>
      <c r="K51" s="185">
        <v>1</v>
      </c>
      <c r="L51" s="185">
        <v>4</v>
      </c>
      <c r="M51" s="185"/>
      <c r="N51" s="180" t="str">
        <f t="shared" si="0"/>
        <v> </v>
      </c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</row>
    <row r="52" spans="1:35" s="194" customFormat="1" ht="22.5">
      <c r="A52" s="174" t="s">
        <v>1458</v>
      </c>
      <c r="B52" s="175" t="s">
        <v>1875</v>
      </c>
      <c r="C52" s="176" t="s">
        <v>2015</v>
      </c>
      <c r="D52" s="177">
        <v>1</v>
      </c>
      <c r="E52" s="178" t="s">
        <v>1940</v>
      </c>
      <c r="F52" s="291" t="s">
        <v>1568</v>
      </c>
      <c r="G52" s="350" t="s">
        <v>182</v>
      </c>
      <c r="H52" s="288" t="s">
        <v>2014</v>
      </c>
      <c r="I52" s="251">
        <v>13</v>
      </c>
      <c r="J52" s="177">
        <v>9</v>
      </c>
      <c r="K52" s="177">
        <v>3</v>
      </c>
      <c r="L52" s="177">
        <v>1</v>
      </c>
      <c r="M52" s="177"/>
      <c r="N52" s="180" t="str">
        <f t="shared" si="0"/>
        <v> 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</row>
    <row r="53" spans="1:27" s="181" customFormat="1" ht="22.5">
      <c r="A53" s="174" t="s">
        <v>2008</v>
      </c>
      <c r="B53" s="175" t="s">
        <v>1875</v>
      </c>
      <c r="C53" s="176" t="s">
        <v>2015</v>
      </c>
      <c r="D53" s="177">
        <v>1</v>
      </c>
      <c r="E53" s="178" t="s">
        <v>1940</v>
      </c>
      <c r="F53" s="291" t="s">
        <v>1568</v>
      </c>
      <c r="G53" s="350" t="s">
        <v>182</v>
      </c>
      <c r="H53" s="288" t="s">
        <v>2014</v>
      </c>
      <c r="I53" s="251">
        <v>2</v>
      </c>
      <c r="J53" s="177">
        <v>1</v>
      </c>
      <c r="K53" s="177"/>
      <c r="L53" s="177">
        <v>1</v>
      </c>
      <c r="M53" s="177"/>
      <c r="N53" s="180" t="str">
        <f t="shared" si="0"/>
        <v> 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</row>
    <row r="54" spans="1:27" s="189" customFormat="1" ht="36">
      <c r="A54" s="182" t="s">
        <v>1556</v>
      </c>
      <c r="B54" s="183" t="s">
        <v>1875</v>
      </c>
      <c r="C54" s="184" t="s">
        <v>2015</v>
      </c>
      <c r="D54" s="185">
        <v>1</v>
      </c>
      <c r="E54" s="186" t="s">
        <v>1940</v>
      </c>
      <c r="F54" s="294" t="s">
        <v>1568</v>
      </c>
      <c r="G54" s="353" t="s">
        <v>182</v>
      </c>
      <c r="H54" s="290" t="s">
        <v>2014</v>
      </c>
      <c r="I54" s="252">
        <v>15</v>
      </c>
      <c r="J54" s="185">
        <v>10</v>
      </c>
      <c r="K54" s="185">
        <v>3</v>
      </c>
      <c r="L54" s="185">
        <v>2</v>
      </c>
      <c r="M54" s="185"/>
      <c r="N54" s="180" t="str">
        <f t="shared" si="0"/>
        <v> </v>
      </c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</row>
    <row r="55" spans="1:27" s="181" customFormat="1" ht="25.5">
      <c r="A55" s="174" t="s">
        <v>1458</v>
      </c>
      <c r="B55" s="175" t="s">
        <v>1875</v>
      </c>
      <c r="C55" s="176" t="s">
        <v>2015</v>
      </c>
      <c r="D55" s="177">
        <v>1</v>
      </c>
      <c r="E55" s="178" t="s">
        <v>1940</v>
      </c>
      <c r="F55" s="291" t="s">
        <v>1657</v>
      </c>
      <c r="G55" s="277" t="s">
        <v>183</v>
      </c>
      <c r="H55" s="323" t="s">
        <v>2016</v>
      </c>
      <c r="I55" s="251">
        <v>13</v>
      </c>
      <c r="J55" s="177">
        <v>12</v>
      </c>
      <c r="K55" s="177">
        <v>1</v>
      </c>
      <c r="L55" s="177"/>
      <c r="M55" s="177"/>
      <c r="N55" s="180" t="str">
        <f t="shared" si="0"/>
        <v> 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</row>
    <row r="56" spans="1:27" s="181" customFormat="1" ht="25.5">
      <c r="A56" s="174" t="s">
        <v>2008</v>
      </c>
      <c r="B56" s="175" t="s">
        <v>1875</v>
      </c>
      <c r="C56" s="176" t="s">
        <v>2015</v>
      </c>
      <c r="D56" s="177">
        <v>1</v>
      </c>
      <c r="E56" s="178" t="s">
        <v>1940</v>
      </c>
      <c r="F56" s="291" t="s">
        <v>1657</v>
      </c>
      <c r="G56" s="277" t="s">
        <v>183</v>
      </c>
      <c r="H56" s="323" t="s">
        <v>2016</v>
      </c>
      <c r="I56" s="251">
        <v>2</v>
      </c>
      <c r="J56" s="177">
        <v>1</v>
      </c>
      <c r="K56" s="177">
        <v>1</v>
      </c>
      <c r="L56" s="177"/>
      <c r="M56" s="177"/>
      <c r="N56" s="180" t="str">
        <f t="shared" si="0"/>
        <v> </v>
      </c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</row>
    <row r="57" spans="1:27" s="189" customFormat="1" ht="36">
      <c r="A57" s="182" t="s">
        <v>1556</v>
      </c>
      <c r="B57" s="183" t="s">
        <v>1875</v>
      </c>
      <c r="C57" s="184" t="s">
        <v>2015</v>
      </c>
      <c r="D57" s="185">
        <v>1</v>
      </c>
      <c r="E57" s="186" t="s">
        <v>1940</v>
      </c>
      <c r="F57" s="294" t="s">
        <v>1657</v>
      </c>
      <c r="G57" s="286" t="s">
        <v>183</v>
      </c>
      <c r="H57" s="324" t="s">
        <v>2016</v>
      </c>
      <c r="I57" s="252">
        <v>15</v>
      </c>
      <c r="J57" s="185">
        <v>13</v>
      </c>
      <c r="K57" s="185">
        <v>2</v>
      </c>
      <c r="L57" s="185"/>
      <c r="M57" s="185"/>
      <c r="N57" s="180" t="str">
        <f t="shared" si="0"/>
        <v> </v>
      </c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</row>
    <row r="58" spans="1:27" s="181" customFormat="1" ht="25.5">
      <c r="A58" s="174" t="s">
        <v>1458</v>
      </c>
      <c r="B58" s="175" t="s">
        <v>1875</v>
      </c>
      <c r="C58" s="176" t="s">
        <v>2015</v>
      </c>
      <c r="D58" s="177">
        <v>1</v>
      </c>
      <c r="E58" s="178" t="s">
        <v>1940</v>
      </c>
      <c r="F58" s="291" t="s">
        <v>1657</v>
      </c>
      <c r="G58" s="277" t="s">
        <v>184</v>
      </c>
      <c r="H58" s="323" t="s">
        <v>2016</v>
      </c>
      <c r="I58" s="251">
        <v>13</v>
      </c>
      <c r="J58" s="177">
        <v>7</v>
      </c>
      <c r="K58" s="177">
        <v>6</v>
      </c>
      <c r="L58" s="177"/>
      <c r="M58" s="177"/>
      <c r="N58" s="180" t="str">
        <f t="shared" si="0"/>
        <v> 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</row>
    <row r="59" spans="1:27" s="181" customFormat="1" ht="25.5">
      <c r="A59" s="174" t="s">
        <v>2008</v>
      </c>
      <c r="B59" s="175" t="s">
        <v>1875</v>
      </c>
      <c r="C59" s="176" t="s">
        <v>2015</v>
      </c>
      <c r="D59" s="177">
        <v>1</v>
      </c>
      <c r="E59" s="178" t="s">
        <v>1940</v>
      </c>
      <c r="F59" s="291" t="s">
        <v>1657</v>
      </c>
      <c r="G59" s="277" t="s">
        <v>184</v>
      </c>
      <c r="H59" s="323" t="s">
        <v>2016</v>
      </c>
      <c r="I59" s="251">
        <v>2</v>
      </c>
      <c r="J59" s="177">
        <v>1</v>
      </c>
      <c r="K59" s="177">
        <v>1</v>
      </c>
      <c r="L59" s="177"/>
      <c r="M59" s="177"/>
      <c r="N59" s="180" t="str">
        <f t="shared" si="0"/>
        <v> 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</row>
    <row r="60" spans="1:27" s="189" customFormat="1" ht="36">
      <c r="A60" s="182" t="s">
        <v>1556</v>
      </c>
      <c r="B60" s="183" t="s">
        <v>1875</v>
      </c>
      <c r="C60" s="184" t="s">
        <v>2015</v>
      </c>
      <c r="D60" s="185">
        <v>1</v>
      </c>
      <c r="E60" s="186" t="s">
        <v>1940</v>
      </c>
      <c r="F60" s="294" t="s">
        <v>1657</v>
      </c>
      <c r="G60" s="286" t="s">
        <v>184</v>
      </c>
      <c r="H60" s="324" t="s">
        <v>2016</v>
      </c>
      <c r="I60" s="252">
        <v>15</v>
      </c>
      <c r="J60" s="185">
        <v>8</v>
      </c>
      <c r="K60" s="185">
        <v>7</v>
      </c>
      <c r="L60" s="185"/>
      <c r="M60" s="185"/>
      <c r="N60" s="180" t="str">
        <f t="shared" si="0"/>
        <v> </v>
      </c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</row>
    <row r="61" spans="1:27" s="181" customFormat="1" ht="25.5">
      <c r="A61" s="174" t="s">
        <v>1458</v>
      </c>
      <c r="B61" s="175" t="s">
        <v>1875</v>
      </c>
      <c r="C61" s="176" t="s">
        <v>2015</v>
      </c>
      <c r="D61" s="177">
        <v>1</v>
      </c>
      <c r="E61" s="178" t="s">
        <v>1940</v>
      </c>
      <c r="F61" s="291" t="s">
        <v>1657</v>
      </c>
      <c r="G61" s="277" t="s">
        <v>185</v>
      </c>
      <c r="H61" s="323" t="s">
        <v>2010</v>
      </c>
      <c r="I61" s="251">
        <v>13</v>
      </c>
      <c r="J61" s="177">
        <v>4</v>
      </c>
      <c r="K61" s="177">
        <v>8</v>
      </c>
      <c r="L61" s="177">
        <v>1</v>
      </c>
      <c r="M61" s="177"/>
      <c r="N61" s="180" t="str">
        <f t="shared" si="0"/>
        <v> 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 spans="1:27" s="181" customFormat="1" ht="25.5">
      <c r="A62" s="174" t="s">
        <v>2008</v>
      </c>
      <c r="B62" s="175" t="s">
        <v>1875</v>
      </c>
      <c r="C62" s="176" t="s">
        <v>2015</v>
      </c>
      <c r="D62" s="177">
        <v>1</v>
      </c>
      <c r="E62" s="178" t="s">
        <v>1940</v>
      </c>
      <c r="F62" s="291" t="s">
        <v>1657</v>
      </c>
      <c r="G62" s="277" t="s">
        <v>185</v>
      </c>
      <c r="H62" s="323" t="s">
        <v>2010</v>
      </c>
      <c r="I62" s="251">
        <v>2</v>
      </c>
      <c r="J62" s="177">
        <v>1</v>
      </c>
      <c r="K62" s="177"/>
      <c r="L62" s="177">
        <v>1</v>
      </c>
      <c r="M62" s="177"/>
      <c r="N62" s="180" t="str">
        <f t="shared" si="0"/>
        <v> 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</row>
    <row r="63" spans="1:27" s="189" customFormat="1" ht="36">
      <c r="A63" s="182" t="s">
        <v>1556</v>
      </c>
      <c r="B63" s="183" t="s">
        <v>1875</v>
      </c>
      <c r="C63" s="184" t="s">
        <v>2015</v>
      </c>
      <c r="D63" s="185">
        <v>1</v>
      </c>
      <c r="E63" s="186" t="s">
        <v>1940</v>
      </c>
      <c r="F63" s="294" t="s">
        <v>1657</v>
      </c>
      <c r="G63" s="286" t="s">
        <v>185</v>
      </c>
      <c r="H63" s="324" t="s">
        <v>2010</v>
      </c>
      <c r="I63" s="252">
        <v>15</v>
      </c>
      <c r="J63" s="185">
        <v>5</v>
      </c>
      <c r="K63" s="185">
        <v>8</v>
      </c>
      <c r="L63" s="185">
        <v>2</v>
      </c>
      <c r="M63" s="185"/>
      <c r="N63" s="180" t="str">
        <f t="shared" si="0"/>
        <v> </v>
      </c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</row>
    <row r="64" spans="1:35" s="194" customFormat="1" ht="22.5">
      <c r="A64" s="174" t="s">
        <v>1458</v>
      </c>
      <c r="B64" s="175" t="s">
        <v>1875</v>
      </c>
      <c r="C64" s="176" t="s">
        <v>2015</v>
      </c>
      <c r="D64" s="177">
        <v>2</v>
      </c>
      <c r="E64" s="178" t="s">
        <v>1941</v>
      </c>
      <c r="F64" s="291" t="s">
        <v>1568</v>
      </c>
      <c r="G64" s="277" t="s">
        <v>55</v>
      </c>
      <c r="H64" s="323" t="s">
        <v>186</v>
      </c>
      <c r="I64" s="251">
        <v>13</v>
      </c>
      <c r="J64" s="177">
        <v>11</v>
      </c>
      <c r="K64" s="177">
        <v>2</v>
      </c>
      <c r="L64" s="177"/>
      <c r="M64" s="177"/>
      <c r="N64" s="180" t="str">
        <f t="shared" si="0"/>
        <v> </v>
      </c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</row>
    <row r="65" spans="1:27" s="189" customFormat="1" ht="36">
      <c r="A65" s="182" t="s">
        <v>1556</v>
      </c>
      <c r="B65" s="183" t="s">
        <v>1875</v>
      </c>
      <c r="C65" s="184" t="s">
        <v>2015</v>
      </c>
      <c r="D65" s="185">
        <v>2</v>
      </c>
      <c r="E65" s="186" t="s">
        <v>1941</v>
      </c>
      <c r="F65" s="294" t="s">
        <v>1568</v>
      </c>
      <c r="G65" s="286" t="s">
        <v>55</v>
      </c>
      <c r="H65" s="324" t="s">
        <v>186</v>
      </c>
      <c r="I65" s="252">
        <v>13</v>
      </c>
      <c r="J65" s="185">
        <v>11</v>
      </c>
      <c r="K65" s="185">
        <v>2</v>
      </c>
      <c r="L65" s="185"/>
      <c r="M65" s="185"/>
      <c r="N65" s="180" t="str">
        <f t="shared" si="0"/>
        <v> </v>
      </c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</row>
    <row r="66" spans="1:27" s="181" customFormat="1" ht="25.5">
      <c r="A66" s="174" t="s">
        <v>1458</v>
      </c>
      <c r="B66" s="175" t="s">
        <v>1875</v>
      </c>
      <c r="C66" s="176" t="s">
        <v>2015</v>
      </c>
      <c r="D66" s="177">
        <v>2</v>
      </c>
      <c r="E66" s="178" t="s">
        <v>1941</v>
      </c>
      <c r="F66" s="291" t="s">
        <v>1568</v>
      </c>
      <c r="G66" s="277" t="s">
        <v>187</v>
      </c>
      <c r="H66" s="277" t="s">
        <v>188</v>
      </c>
      <c r="I66" s="251">
        <v>13</v>
      </c>
      <c r="J66" s="177">
        <v>6</v>
      </c>
      <c r="K66" s="177">
        <v>7</v>
      </c>
      <c r="L66" s="177"/>
      <c r="M66" s="177"/>
      <c r="N66" s="180" t="str">
        <f t="shared" si="0"/>
        <v> </v>
      </c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</row>
    <row r="67" spans="1:27" s="189" customFormat="1" ht="36">
      <c r="A67" s="182" t="s">
        <v>1556</v>
      </c>
      <c r="B67" s="183" t="s">
        <v>1875</v>
      </c>
      <c r="C67" s="184" t="s">
        <v>2015</v>
      </c>
      <c r="D67" s="185">
        <v>2</v>
      </c>
      <c r="E67" s="186" t="s">
        <v>1941</v>
      </c>
      <c r="F67" s="294" t="s">
        <v>1568</v>
      </c>
      <c r="G67" s="286" t="s">
        <v>189</v>
      </c>
      <c r="H67" s="286" t="s">
        <v>188</v>
      </c>
      <c r="I67" s="252">
        <v>13</v>
      </c>
      <c r="J67" s="185">
        <v>6</v>
      </c>
      <c r="K67" s="185">
        <v>7</v>
      </c>
      <c r="L67" s="185"/>
      <c r="M67" s="185"/>
      <c r="N67" s="180" t="str">
        <f t="shared" si="0"/>
        <v> </v>
      </c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</row>
    <row r="68" spans="1:27" s="181" customFormat="1" ht="22.5">
      <c r="A68" s="174" t="s">
        <v>1458</v>
      </c>
      <c r="B68" s="175" t="s">
        <v>1875</v>
      </c>
      <c r="C68" s="176" t="s">
        <v>2015</v>
      </c>
      <c r="D68" s="177">
        <v>2</v>
      </c>
      <c r="E68" s="178" t="s">
        <v>1941</v>
      </c>
      <c r="F68" s="291" t="s">
        <v>1657</v>
      </c>
      <c r="G68" s="277" t="s">
        <v>190</v>
      </c>
      <c r="H68" s="323" t="s">
        <v>2010</v>
      </c>
      <c r="I68" s="251">
        <v>13</v>
      </c>
      <c r="J68" s="177">
        <v>9</v>
      </c>
      <c r="K68" s="177">
        <v>4</v>
      </c>
      <c r="L68" s="177"/>
      <c r="M68" s="177"/>
      <c r="N68" s="180" t="str">
        <f t="shared" si="0"/>
        <v> </v>
      </c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 spans="1:27" s="189" customFormat="1" ht="36">
      <c r="A69" s="182" t="s">
        <v>1556</v>
      </c>
      <c r="B69" s="183" t="s">
        <v>1875</v>
      </c>
      <c r="C69" s="184" t="s">
        <v>2015</v>
      </c>
      <c r="D69" s="185">
        <v>2</v>
      </c>
      <c r="E69" s="186" t="s">
        <v>1941</v>
      </c>
      <c r="F69" s="294" t="s">
        <v>1657</v>
      </c>
      <c r="G69" s="286" t="s">
        <v>191</v>
      </c>
      <c r="H69" s="324" t="s">
        <v>2010</v>
      </c>
      <c r="I69" s="252">
        <v>13</v>
      </c>
      <c r="J69" s="185">
        <v>9</v>
      </c>
      <c r="K69" s="185">
        <v>4</v>
      </c>
      <c r="L69" s="185"/>
      <c r="M69" s="185"/>
      <c r="N69" s="180" t="str">
        <f aca="true" t="shared" si="1" ref="N69:N132">IF(I69=SUM(J69:M69)," ","ОШИБКА")</f>
        <v> </v>
      </c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</row>
    <row r="70" spans="1:27" s="181" customFormat="1" ht="22.5">
      <c r="A70" s="174" t="s">
        <v>1458</v>
      </c>
      <c r="B70" s="175" t="s">
        <v>1875</v>
      </c>
      <c r="C70" s="176" t="s">
        <v>2015</v>
      </c>
      <c r="D70" s="177">
        <v>2</v>
      </c>
      <c r="E70" s="178" t="s">
        <v>1941</v>
      </c>
      <c r="F70" s="291" t="s">
        <v>1661</v>
      </c>
      <c r="G70" s="277" t="s">
        <v>181</v>
      </c>
      <c r="H70" s="288" t="s">
        <v>2024</v>
      </c>
      <c r="I70" s="251">
        <v>13</v>
      </c>
      <c r="J70" s="177">
        <v>8</v>
      </c>
      <c r="K70" s="177">
        <v>3</v>
      </c>
      <c r="L70" s="177">
        <v>2</v>
      </c>
      <c r="M70" s="177"/>
      <c r="N70" s="180" t="str">
        <f t="shared" si="1"/>
        <v> </v>
      </c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 spans="1:27" s="189" customFormat="1" ht="36">
      <c r="A71" s="182" t="s">
        <v>1556</v>
      </c>
      <c r="B71" s="183" t="s">
        <v>1875</v>
      </c>
      <c r="C71" s="184" t="s">
        <v>2015</v>
      </c>
      <c r="D71" s="185">
        <v>2</v>
      </c>
      <c r="E71" s="186" t="s">
        <v>1941</v>
      </c>
      <c r="F71" s="294" t="s">
        <v>1661</v>
      </c>
      <c r="G71" s="286" t="s">
        <v>181</v>
      </c>
      <c r="H71" s="290" t="s">
        <v>2024</v>
      </c>
      <c r="I71" s="252">
        <v>13</v>
      </c>
      <c r="J71" s="185">
        <v>8</v>
      </c>
      <c r="K71" s="185">
        <v>3</v>
      </c>
      <c r="L71" s="185">
        <v>2</v>
      </c>
      <c r="M71" s="185"/>
      <c r="N71" s="180" t="str">
        <f t="shared" si="1"/>
        <v> </v>
      </c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</row>
    <row r="72" spans="1:27" s="181" customFormat="1" ht="33.75">
      <c r="A72" s="174" t="s">
        <v>1458</v>
      </c>
      <c r="B72" s="175" t="s">
        <v>1875</v>
      </c>
      <c r="C72" s="176" t="s">
        <v>2017</v>
      </c>
      <c r="D72" s="177">
        <v>3</v>
      </c>
      <c r="E72" s="178" t="s">
        <v>1943</v>
      </c>
      <c r="F72" s="291" t="s">
        <v>1657</v>
      </c>
      <c r="G72" s="277" t="s">
        <v>179</v>
      </c>
      <c r="H72" s="323" t="s">
        <v>2021</v>
      </c>
      <c r="I72" s="251">
        <v>11</v>
      </c>
      <c r="J72" s="177">
        <v>4</v>
      </c>
      <c r="K72" s="177">
        <v>7</v>
      </c>
      <c r="L72" s="177"/>
      <c r="M72" s="177"/>
      <c r="N72" s="180" t="str">
        <f t="shared" si="1"/>
        <v> </v>
      </c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</row>
    <row r="73" spans="1:27" s="189" customFormat="1" ht="36">
      <c r="A73" s="182" t="s">
        <v>1556</v>
      </c>
      <c r="B73" s="183" t="s">
        <v>1875</v>
      </c>
      <c r="C73" s="184" t="s">
        <v>2017</v>
      </c>
      <c r="D73" s="185">
        <v>3</v>
      </c>
      <c r="E73" s="186" t="s">
        <v>1943</v>
      </c>
      <c r="F73" s="294" t="s">
        <v>1657</v>
      </c>
      <c r="G73" s="286" t="s">
        <v>179</v>
      </c>
      <c r="H73" s="324" t="s">
        <v>2021</v>
      </c>
      <c r="I73" s="252">
        <v>11</v>
      </c>
      <c r="J73" s="185">
        <v>4</v>
      </c>
      <c r="K73" s="185">
        <v>7</v>
      </c>
      <c r="L73" s="185"/>
      <c r="M73" s="185"/>
      <c r="N73" s="180" t="str">
        <f t="shared" si="1"/>
        <v> </v>
      </c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</row>
    <row r="74" spans="1:27" s="181" customFormat="1" ht="33.75">
      <c r="A74" s="174" t="s">
        <v>1458</v>
      </c>
      <c r="B74" s="175" t="s">
        <v>1875</v>
      </c>
      <c r="C74" s="176" t="s">
        <v>2017</v>
      </c>
      <c r="D74" s="177">
        <v>3</v>
      </c>
      <c r="E74" s="178" t="s">
        <v>1943</v>
      </c>
      <c r="F74" s="291" t="s">
        <v>1657</v>
      </c>
      <c r="G74" s="277" t="s">
        <v>2023</v>
      </c>
      <c r="H74" s="366" t="s">
        <v>2013</v>
      </c>
      <c r="I74" s="251">
        <v>11</v>
      </c>
      <c r="J74" s="177">
        <v>7</v>
      </c>
      <c r="K74" s="177">
        <v>4</v>
      </c>
      <c r="L74" s="177"/>
      <c r="M74" s="177"/>
      <c r="N74" s="180" t="str">
        <f t="shared" si="1"/>
        <v> </v>
      </c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</row>
    <row r="75" spans="1:27" s="189" customFormat="1" ht="36">
      <c r="A75" s="182" t="s">
        <v>1556</v>
      </c>
      <c r="B75" s="183" t="s">
        <v>1875</v>
      </c>
      <c r="C75" s="184" t="s">
        <v>2017</v>
      </c>
      <c r="D75" s="185">
        <v>3</v>
      </c>
      <c r="E75" s="186" t="s">
        <v>1943</v>
      </c>
      <c r="F75" s="294" t="s">
        <v>1657</v>
      </c>
      <c r="G75" s="286" t="s">
        <v>2023</v>
      </c>
      <c r="H75" s="367" t="s">
        <v>2013</v>
      </c>
      <c r="I75" s="252">
        <v>11</v>
      </c>
      <c r="J75" s="185">
        <v>7</v>
      </c>
      <c r="K75" s="185">
        <v>4</v>
      </c>
      <c r="L75" s="185"/>
      <c r="M75" s="185"/>
      <c r="N75" s="180" t="str">
        <f t="shared" si="1"/>
        <v> </v>
      </c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</row>
    <row r="76" spans="1:27" s="181" customFormat="1" ht="33.75">
      <c r="A76" s="174" t="s">
        <v>1458</v>
      </c>
      <c r="B76" s="175" t="s">
        <v>1875</v>
      </c>
      <c r="C76" s="176" t="s">
        <v>2017</v>
      </c>
      <c r="D76" s="177">
        <v>3</v>
      </c>
      <c r="E76" s="178" t="s">
        <v>1943</v>
      </c>
      <c r="F76" s="291" t="s">
        <v>1657</v>
      </c>
      <c r="G76" s="277" t="s">
        <v>192</v>
      </c>
      <c r="H76" s="366" t="s">
        <v>2024</v>
      </c>
      <c r="I76" s="251">
        <v>11</v>
      </c>
      <c r="J76" s="177">
        <v>4</v>
      </c>
      <c r="K76" s="177">
        <v>7</v>
      </c>
      <c r="L76" s="177"/>
      <c r="M76" s="177"/>
      <c r="N76" s="180" t="str">
        <f t="shared" si="1"/>
        <v> </v>
      </c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</row>
    <row r="77" spans="1:27" s="189" customFormat="1" ht="36">
      <c r="A77" s="182" t="s">
        <v>1556</v>
      </c>
      <c r="B77" s="183" t="s">
        <v>1875</v>
      </c>
      <c r="C77" s="184" t="s">
        <v>2017</v>
      </c>
      <c r="D77" s="185">
        <v>3</v>
      </c>
      <c r="E77" s="186" t="s">
        <v>1943</v>
      </c>
      <c r="F77" s="294" t="s">
        <v>1657</v>
      </c>
      <c r="G77" s="286" t="s">
        <v>192</v>
      </c>
      <c r="H77" s="367" t="s">
        <v>2024</v>
      </c>
      <c r="I77" s="252">
        <v>11</v>
      </c>
      <c r="J77" s="185">
        <v>4</v>
      </c>
      <c r="K77" s="185">
        <v>7</v>
      </c>
      <c r="L77" s="185"/>
      <c r="M77" s="185"/>
      <c r="N77" s="180" t="str">
        <f t="shared" si="1"/>
        <v> </v>
      </c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</row>
    <row r="78" spans="1:27" s="181" customFormat="1" ht="33.75">
      <c r="A78" s="174" t="s">
        <v>1458</v>
      </c>
      <c r="B78" s="175" t="s">
        <v>1875</v>
      </c>
      <c r="C78" s="176" t="s">
        <v>2017</v>
      </c>
      <c r="D78" s="177">
        <v>3</v>
      </c>
      <c r="E78" s="178" t="s">
        <v>1943</v>
      </c>
      <c r="F78" s="291" t="s">
        <v>1657</v>
      </c>
      <c r="G78" s="277" t="s">
        <v>196</v>
      </c>
      <c r="H78" s="288" t="s">
        <v>2021</v>
      </c>
      <c r="I78" s="251">
        <v>11</v>
      </c>
      <c r="J78" s="177">
        <v>4</v>
      </c>
      <c r="K78" s="177">
        <v>7</v>
      </c>
      <c r="L78" s="177"/>
      <c r="M78" s="177"/>
      <c r="N78" s="180" t="str">
        <f t="shared" si="1"/>
        <v> </v>
      </c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</row>
    <row r="79" spans="1:27" s="189" customFormat="1" ht="36">
      <c r="A79" s="182" t="s">
        <v>1556</v>
      </c>
      <c r="B79" s="183" t="s">
        <v>1875</v>
      </c>
      <c r="C79" s="184" t="s">
        <v>2017</v>
      </c>
      <c r="D79" s="185">
        <v>3</v>
      </c>
      <c r="E79" s="186" t="s">
        <v>1943</v>
      </c>
      <c r="F79" s="294" t="s">
        <v>1657</v>
      </c>
      <c r="G79" s="286" t="s">
        <v>196</v>
      </c>
      <c r="H79" s="290" t="s">
        <v>2021</v>
      </c>
      <c r="I79" s="252">
        <v>11</v>
      </c>
      <c r="J79" s="185">
        <v>4</v>
      </c>
      <c r="K79" s="185">
        <v>7</v>
      </c>
      <c r="L79" s="185"/>
      <c r="M79" s="185"/>
      <c r="N79" s="180" t="str">
        <f t="shared" si="1"/>
        <v> </v>
      </c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</row>
    <row r="80" spans="1:27" s="181" customFormat="1" ht="33.75">
      <c r="A80" s="174" t="s">
        <v>1458</v>
      </c>
      <c r="B80" s="175" t="s">
        <v>1875</v>
      </c>
      <c r="C80" s="176" t="s">
        <v>2017</v>
      </c>
      <c r="D80" s="177">
        <v>3</v>
      </c>
      <c r="E80" s="178" t="s">
        <v>1943</v>
      </c>
      <c r="F80" s="291" t="s">
        <v>1661</v>
      </c>
      <c r="G80" s="277" t="s">
        <v>181</v>
      </c>
      <c r="H80" s="288" t="s">
        <v>2024</v>
      </c>
      <c r="I80" s="251">
        <v>11</v>
      </c>
      <c r="J80" s="177">
        <v>5</v>
      </c>
      <c r="K80" s="177">
        <v>5</v>
      </c>
      <c r="L80" s="177">
        <v>1</v>
      </c>
      <c r="M80" s="177"/>
      <c r="N80" s="180" t="str">
        <f t="shared" si="1"/>
        <v> </v>
      </c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</row>
    <row r="81" spans="1:27" s="189" customFormat="1" ht="36">
      <c r="A81" s="182" t="s">
        <v>1556</v>
      </c>
      <c r="B81" s="183" t="s">
        <v>1875</v>
      </c>
      <c r="C81" s="184" t="s">
        <v>2017</v>
      </c>
      <c r="D81" s="185">
        <v>3</v>
      </c>
      <c r="E81" s="186" t="s">
        <v>1943</v>
      </c>
      <c r="F81" s="294" t="s">
        <v>1661</v>
      </c>
      <c r="G81" s="286" t="s">
        <v>181</v>
      </c>
      <c r="H81" s="290" t="s">
        <v>2024</v>
      </c>
      <c r="I81" s="252">
        <v>11</v>
      </c>
      <c r="J81" s="185">
        <v>5</v>
      </c>
      <c r="K81" s="185">
        <v>5</v>
      </c>
      <c r="L81" s="185">
        <v>1</v>
      </c>
      <c r="M81" s="185"/>
      <c r="N81" s="180" t="str">
        <f t="shared" si="1"/>
        <v> </v>
      </c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</row>
    <row r="82" spans="1:27" s="181" customFormat="1" ht="25.5">
      <c r="A82" s="174" t="s">
        <v>1458</v>
      </c>
      <c r="B82" s="175" t="s">
        <v>1944</v>
      </c>
      <c r="C82" s="176" t="s">
        <v>1945</v>
      </c>
      <c r="D82" s="177">
        <v>4</v>
      </c>
      <c r="E82" s="178" t="s">
        <v>1946</v>
      </c>
      <c r="F82" s="291" t="s">
        <v>2020</v>
      </c>
      <c r="G82" s="277" t="s">
        <v>197</v>
      </c>
      <c r="H82" s="323" t="s">
        <v>2010</v>
      </c>
      <c r="I82" s="251">
        <v>11</v>
      </c>
      <c r="J82" s="177">
        <v>9</v>
      </c>
      <c r="K82" s="177">
        <v>2</v>
      </c>
      <c r="L82" s="177"/>
      <c r="M82" s="177"/>
      <c r="N82" s="180" t="str">
        <f t="shared" si="1"/>
        <v> </v>
      </c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</row>
    <row r="83" spans="1:27" s="189" customFormat="1" ht="36">
      <c r="A83" s="182" t="s">
        <v>1556</v>
      </c>
      <c r="B83" s="183" t="s">
        <v>1944</v>
      </c>
      <c r="C83" s="184" t="s">
        <v>1945</v>
      </c>
      <c r="D83" s="185">
        <v>4</v>
      </c>
      <c r="E83" s="186" t="s">
        <v>1946</v>
      </c>
      <c r="F83" s="294" t="s">
        <v>2020</v>
      </c>
      <c r="G83" s="286" t="s">
        <v>197</v>
      </c>
      <c r="H83" s="324" t="s">
        <v>2010</v>
      </c>
      <c r="I83" s="252">
        <v>11</v>
      </c>
      <c r="J83" s="185">
        <v>9</v>
      </c>
      <c r="K83" s="185">
        <v>2</v>
      </c>
      <c r="L83" s="185"/>
      <c r="M83" s="185"/>
      <c r="N83" s="180" t="str">
        <f t="shared" si="1"/>
        <v> </v>
      </c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</row>
    <row r="84" spans="1:27" s="181" customFormat="1" ht="12.75">
      <c r="A84" s="174" t="s">
        <v>1458</v>
      </c>
      <c r="B84" s="175" t="s">
        <v>1944</v>
      </c>
      <c r="C84" s="176" t="s">
        <v>1945</v>
      </c>
      <c r="D84" s="177">
        <v>4</v>
      </c>
      <c r="E84" s="178" t="s">
        <v>1946</v>
      </c>
      <c r="F84" s="291" t="s">
        <v>2020</v>
      </c>
      <c r="G84" s="277" t="s">
        <v>198</v>
      </c>
      <c r="H84" s="301" t="s">
        <v>2022</v>
      </c>
      <c r="I84" s="251">
        <v>11</v>
      </c>
      <c r="J84" s="177">
        <v>6</v>
      </c>
      <c r="K84" s="177">
        <v>5</v>
      </c>
      <c r="L84" s="177"/>
      <c r="M84" s="177"/>
      <c r="N84" s="180" t="str">
        <f t="shared" si="1"/>
        <v> </v>
      </c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 spans="1:27" s="189" customFormat="1" ht="36">
      <c r="A85" s="182" t="s">
        <v>1556</v>
      </c>
      <c r="B85" s="183" t="s">
        <v>1944</v>
      </c>
      <c r="C85" s="184" t="s">
        <v>1945</v>
      </c>
      <c r="D85" s="185">
        <v>4</v>
      </c>
      <c r="E85" s="186" t="s">
        <v>1946</v>
      </c>
      <c r="F85" s="294" t="s">
        <v>2020</v>
      </c>
      <c r="G85" s="286" t="s">
        <v>198</v>
      </c>
      <c r="H85" s="303" t="s">
        <v>2022</v>
      </c>
      <c r="I85" s="252">
        <v>11</v>
      </c>
      <c r="J85" s="185">
        <v>6</v>
      </c>
      <c r="K85" s="185">
        <v>5</v>
      </c>
      <c r="L85" s="185"/>
      <c r="M85" s="185"/>
      <c r="N85" s="180" t="str">
        <f t="shared" si="1"/>
        <v> </v>
      </c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</row>
    <row r="86" spans="1:27" s="181" customFormat="1" ht="12.75">
      <c r="A86" s="174" t="s">
        <v>1458</v>
      </c>
      <c r="B86" s="175" t="s">
        <v>1944</v>
      </c>
      <c r="C86" s="176" t="s">
        <v>1945</v>
      </c>
      <c r="D86" s="177">
        <v>4</v>
      </c>
      <c r="E86" s="178" t="s">
        <v>1946</v>
      </c>
      <c r="F86" s="291" t="s">
        <v>2020</v>
      </c>
      <c r="G86" s="277" t="s">
        <v>2027</v>
      </c>
      <c r="H86" s="323" t="s">
        <v>2024</v>
      </c>
      <c r="I86" s="251">
        <v>11</v>
      </c>
      <c r="J86" s="177">
        <v>8</v>
      </c>
      <c r="K86" s="177">
        <v>3</v>
      </c>
      <c r="L86" s="177"/>
      <c r="M86" s="177"/>
      <c r="N86" s="180" t="str">
        <f t="shared" si="1"/>
        <v> </v>
      </c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</row>
    <row r="87" spans="1:27" s="189" customFormat="1" ht="36">
      <c r="A87" s="182" t="s">
        <v>1556</v>
      </c>
      <c r="B87" s="183" t="s">
        <v>1944</v>
      </c>
      <c r="C87" s="184" t="s">
        <v>1945</v>
      </c>
      <c r="D87" s="185">
        <v>4</v>
      </c>
      <c r="E87" s="186" t="s">
        <v>1946</v>
      </c>
      <c r="F87" s="294" t="s">
        <v>2020</v>
      </c>
      <c r="G87" s="286" t="s">
        <v>2027</v>
      </c>
      <c r="H87" s="324" t="s">
        <v>2024</v>
      </c>
      <c r="I87" s="252">
        <v>11</v>
      </c>
      <c r="J87" s="185">
        <v>8</v>
      </c>
      <c r="K87" s="185">
        <v>3</v>
      </c>
      <c r="L87" s="185"/>
      <c r="M87" s="185"/>
      <c r="N87" s="180" t="str">
        <f t="shared" si="1"/>
        <v> </v>
      </c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</row>
    <row r="88" spans="1:27" s="181" customFormat="1" ht="12.75">
      <c r="A88" s="174" t="s">
        <v>1458</v>
      </c>
      <c r="B88" s="175" t="s">
        <v>1944</v>
      </c>
      <c r="C88" s="176" t="s">
        <v>1945</v>
      </c>
      <c r="D88" s="177">
        <v>4</v>
      </c>
      <c r="E88" s="178" t="s">
        <v>1946</v>
      </c>
      <c r="F88" s="291" t="s">
        <v>2020</v>
      </c>
      <c r="G88" s="277" t="s">
        <v>199</v>
      </c>
      <c r="H88" s="323" t="s">
        <v>2021</v>
      </c>
      <c r="I88" s="251">
        <v>11</v>
      </c>
      <c r="J88" s="177">
        <v>7</v>
      </c>
      <c r="K88" s="177">
        <v>4</v>
      </c>
      <c r="L88" s="177"/>
      <c r="M88" s="177"/>
      <c r="N88" s="180" t="str">
        <f t="shared" si="1"/>
        <v> </v>
      </c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 spans="1:27" s="189" customFormat="1" ht="36">
      <c r="A89" s="182" t="s">
        <v>1556</v>
      </c>
      <c r="B89" s="183" t="s">
        <v>1944</v>
      </c>
      <c r="C89" s="184" t="s">
        <v>1945</v>
      </c>
      <c r="D89" s="185">
        <v>4</v>
      </c>
      <c r="E89" s="186" t="s">
        <v>1946</v>
      </c>
      <c r="F89" s="294" t="s">
        <v>2020</v>
      </c>
      <c r="G89" s="286" t="s">
        <v>199</v>
      </c>
      <c r="H89" s="324" t="s">
        <v>2021</v>
      </c>
      <c r="I89" s="252">
        <v>11</v>
      </c>
      <c r="J89" s="185">
        <v>7</v>
      </c>
      <c r="K89" s="185">
        <v>4</v>
      </c>
      <c r="L89" s="185"/>
      <c r="M89" s="185"/>
      <c r="N89" s="180" t="str">
        <f t="shared" si="1"/>
        <v> </v>
      </c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</row>
    <row r="90" spans="1:27" s="181" customFormat="1" ht="12.75">
      <c r="A90" s="174" t="s">
        <v>1458</v>
      </c>
      <c r="B90" s="175" t="s">
        <v>1944</v>
      </c>
      <c r="C90" s="176" t="s">
        <v>1945</v>
      </c>
      <c r="D90" s="177">
        <v>4</v>
      </c>
      <c r="E90" s="178" t="s">
        <v>1946</v>
      </c>
      <c r="F90" s="291" t="s">
        <v>2020</v>
      </c>
      <c r="G90" s="277" t="s">
        <v>200</v>
      </c>
      <c r="H90" s="323" t="s">
        <v>2013</v>
      </c>
      <c r="I90" s="251">
        <v>11</v>
      </c>
      <c r="J90" s="177">
        <v>8</v>
      </c>
      <c r="K90" s="177">
        <v>3</v>
      </c>
      <c r="L90" s="177"/>
      <c r="M90" s="177"/>
      <c r="N90" s="180" t="str">
        <f t="shared" si="1"/>
        <v> </v>
      </c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</row>
    <row r="91" spans="1:27" s="189" customFormat="1" ht="36">
      <c r="A91" s="182" t="s">
        <v>1556</v>
      </c>
      <c r="B91" s="183" t="s">
        <v>1944</v>
      </c>
      <c r="C91" s="184" t="s">
        <v>1945</v>
      </c>
      <c r="D91" s="185">
        <v>4</v>
      </c>
      <c r="E91" s="186" t="s">
        <v>1946</v>
      </c>
      <c r="F91" s="294" t="s">
        <v>2020</v>
      </c>
      <c r="G91" s="286" t="s">
        <v>200</v>
      </c>
      <c r="H91" s="324" t="s">
        <v>2013</v>
      </c>
      <c r="I91" s="252">
        <v>11</v>
      </c>
      <c r="J91" s="185">
        <v>8</v>
      </c>
      <c r="K91" s="185">
        <v>3</v>
      </c>
      <c r="L91" s="185"/>
      <c r="M91" s="185"/>
      <c r="N91" s="180" t="str">
        <f t="shared" si="1"/>
        <v> </v>
      </c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</row>
    <row r="92" spans="1:27" s="181" customFormat="1" ht="12.75">
      <c r="A92" s="174" t="s">
        <v>1458</v>
      </c>
      <c r="B92" s="175" t="s">
        <v>1944</v>
      </c>
      <c r="C92" s="176" t="s">
        <v>1945</v>
      </c>
      <c r="D92" s="177">
        <v>4</v>
      </c>
      <c r="E92" s="178" t="s">
        <v>1946</v>
      </c>
      <c r="F92" s="291" t="s">
        <v>1674</v>
      </c>
      <c r="G92" s="277" t="s">
        <v>201</v>
      </c>
      <c r="H92" s="288" t="s">
        <v>2024</v>
      </c>
      <c r="I92" s="251">
        <v>11</v>
      </c>
      <c r="J92" s="177">
        <v>9</v>
      </c>
      <c r="K92" s="177">
        <v>2</v>
      </c>
      <c r="L92" s="177"/>
      <c r="M92" s="177"/>
      <c r="N92" s="180" t="str">
        <f t="shared" si="1"/>
        <v> </v>
      </c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</row>
    <row r="93" spans="1:27" s="189" customFormat="1" ht="36">
      <c r="A93" s="182" t="s">
        <v>1556</v>
      </c>
      <c r="B93" s="183" t="s">
        <v>1944</v>
      </c>
      <c r="C93" s="184" t="s">
        <v>1945</v>
      </c>
      <c r="D93" s="185">
        <v>4</v>
      </c>
      <c r="E93" s="186" t="s">
        <v>1946</v>
      </c>
      <c r="F93" s="294" t="s">
        <v>1674</v>
      </c>
      <c r="G93" s="286" t="s">
        <v>201</v>
      </c>
      <c r="H93" s="288" t="s">
        <v>2024</v>
      </c>
      <c r="I93" s="252">
        <v>11</v>
      </c>
      <c r="J93" s="185">
        <v>9</v>
      </c>
      <c r="K93" s="185">
        <v>2</v>
      </c>
      <c r="L93" s="185"/>
      <c r="M93" s="185"/>
      <c r="N93" s="180" t="str">
        <f t="shared" si="1"/>
        <v> </v>
      </c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</row>
    <row r="94" spans="1:27" s="181" customFormat="1" ht="12.75">
      <c r="A94" s="174" t="s">
        <v>1458</v>
      </c>
      <c r="B94" s="175" t="s">
        <v>1944</v>
      </c>
      <c r="C94" s="176" t="s">
        <v>1945</v>
      </c>
      <c r="D94" s="174">
        <v>5</v>
      </c>
      <c r="E94" s="224" t="s">
        <v>1947</v>
      </c>
      <c r="F94" s="244" t="s">
        <v>2020</v>
      </c>
      <c r="G94" s="225" t="s">
        <v>551</v>
      </c>
      <c r="H94" s="222" t="s">
        <v>2013</v>
      </c>
      <c r="I94" s="251"/>
      <c r="J94" s="177"/>
      <c r="K94" s="177"/>
      <c r="L94" s="177"/>
      <c r="M94" s="177"/>
      <c r="N94" s="180" t="str">
        <f t="shared" si="1"/>
        <v> </v>
      </c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</row>
    <row r="95" spans="1:27" s="189" customFormat="1" ht="36">
      <c r="A95" s="182" t="s">
        <v>1556</v>
      </c>
      <c r="B95" s="183" t="s">
        <v>1944</v>
      </c>
      <c r="C95" s="184" t="s">
        <v>1945</v>
      </c>
      <c r="D95" s="182">
        <v>5</v>
      </c>
      <c r="E95" s="226" t="s">
        <v>1947</v>
      </c>
      <c r="F95" s="245" t="s">
        <v>2012</v>
      </c>
      <c r="G95" s="227" t="s">
        <v>2025</v>
      </c>
      <c r="H95" s="223" t="s">
        <v>2013</v>
      </c>
      <c r="I95" s="252"/>
      <c r="J95" s="185"/>
      <c r="K95" s="185"/>
      <c r="L95" s="185"/>
      <c r="M95" s="185"/>
      <c r="N95" s="180" t="str">
        <f t="shared" si="1"/>
        <v> </v>
      </c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</row>
    <row r="96" spans="1:27" s="181" customFormat="1" ht="12.75">
      <c r="A96" s="174" t="s">
        <v>1458</v>
      </c>
      <c r="B96" s="175" t="s">
        <v>1944</v>
      </c>
      <c r="C96" s="176" t="s">
        <v>1945</v>
      </c>
      <c r="D96" s="174">
        <v>5</v>
      </c>
      <c r="E96" s="224" t="s">
        <v>1947</v>
      </c>
      <c r="F96" s="244" t="s">
        <v>2012</v>
      </c>
      <c r="G96" s="225" t="s">
        <v>2018</v>
      </c>
      <c r="H96" s="222" t="s">
        <v>2019</v>
      </c>
      <c r="I96" s="251"/>
      <c r="J96" s="177"/>
      <c r="K96" s="177"/>
      <c r="L96" s="177"/>
      <c r="M96" s="177"/>
      <c r="N96" s="180" t="str">
        <f t="shared" si="1"/>
        <v> </v>
      </c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</row>
    <row r="97" spans="1:27" s="189" customFormat="1" ht="36">
      <c r="A97" s="182" t="s">
        <v>1556</v>
      </c>
      <c r="B97" s="183" t="s">
        <v>1944</v>
      </c>
      <c r="C97" s="184" t="s">
        <v>1945</v>
      </c>
      <c r="D97" s="182">
        <v>5</v>
      </c>
      <c r="E97" s="226" t="s">
        <v>1947</v>
      </c>
      <c r="F97" s="245" t="s">
        <v>2012</v>
      </c>
      <c r="G97" s="227" t="s">
        <v>2018</v>
      </c>
      <c r="H97" s="223" t="s">
        <v>2019</v>
      </c>
      <c r="I97" s="252"/>
      <c r="J97" s="185"/>
      <c r="K97" s="185"/>
      <c r="L97" s="185"/>
      <c r="M97" s="185"/>
      <c r="N97" s="180" t="str">
        <f t="shared" si="1"/>
        <v> </v>
      </c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</row>
    <row r="98" spans="1:27" s="181" customFormat="1" ht="12.75">
      <c r="A98" s="174" t="s">
        <v>1458</v>
      </c>
      <c r="B98" s="175" t="s">
        <v>1944</v>
      </c>
      <c r="C98" s="176" t="s">
        <v>1945</v>
      </c>
      <c r="D98" s="174">
        <v>5</v>
      </c>
      <c r="E98" s="224" t="s">
        <v>1947</v>
      </c>
      <c r="F98" s="244" t="s">
        <v>2012</v>
      </c>
      <c r="G98" s="225" t="s">
        <v>2026</v>
      </c>
      <c r="H98" s="222" t="s">
        <v>2019</v>
      </c>
      <c r="I98" s="251"/>
      <c r="J98" s="177"/>
      <c r="K98" s="177"/>
      <c r="L98" s="177"/>
      <c r="M98" s="177"/>
      <c r="N98" s="180" t="str">
        <f t="shared" si="1"/>
        <v> </v>
      </c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</row>
    <row r="99" spans="1:27" s="189" customFormat="1" ht="36">
      <c r="A99" s="182" t="s">
        <v>1556</v>
      </c>
      <c r="B99" s="183" t="s">
        <v>1944</v>
      </c>
      <c r="C99" s="184" t="s">
        <v>1945</v>
      </c>
      <c r="D99" s="182">
        <v>5</v>
      </c>
      <c r="E99" s="226" t="s">
        <v>1947</v>
      </c>
      <c r="F99" s="245" t="s">
        <v>2012</v>
      </c>
      <c r="G99" s="227" t="s">
        <v>2026</v>
      </c>
      <c r="H99" s="223" t="s">
        <v>2019</v>
      </c>
      <c r="I99" s="252"/>
      <c r="J99" s="185"/>
      <c r="K99" s="185"/>
      <c r="L99" s="185"/>
      <c r="M99" s="185"/>
      <c r="N99" s="180" t="str">
        <f t="shared" si="1"/>
        <v> </v>
      </c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</row>
    <row r="100" spans="1:27" s="181" customFormat="1" ht="12.75">
      <c r="A100" s="174" t="s">
        <v>1458</v>
      </c>
      <c r="B100" s="175" t="s">
        <v>1944</v>
      </c>
      <c r="C100" s="176" t="s">
        <v>1945</v>
      </c>
      <c r="D100" s="174">
        <v>5</v>
      </c>
      <c r="E100" s="224" t="s">
        <v>1947</v>
      </c>
      <c r="F100" s="244" t="s">
        <v>2020</v>
      </c>
      <c r="G100" s="225" t="s">
        <v>2027</v>
      </c>
      <c r="H100" s="222" t="s">
        <v>2024</v>
      </c>
      <c r="I100" s="251"/>
      <c r="J100" s="177"/>
      <c r="K100" s="177"/>
      <c r="L100" s="177"/>
      <c r="M100" s="177"/>
      <c r="N100" s="180" t="str">
        <f t="shared" si="1"/>
        <v> </v>
      </c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</row>
    <row r="101" spans="1:27" s="189" customFormat="1" ht="36">
      <c r="A101" s="182" t="s">
        <v>1556</v>
      </c>
      <c r="B101" s="183" t="s">
        <v>1944</v>
      </c>
      <c r="C101" s="184" t="s">
        <v>1945</v>
      </c>
      <c r="D101" s="182">
        <v>5</v>
      </c>
      <c r="E101" s="226" t="s">
        <v>1947</v>
      </c>
      <c r="F101" s="245" t="s">
        <v>2020</v>
      </c>
      <c r="G101" s="227" t="s">
        <v>2027</v>
      </c>
      <c r="H101" s="223" t="s">
        <v>2024</v>
      </c>
      <c r="I101" s="252"/>
      <c r="J101" s="185"/>
      <c r="K101" s="185"/>
      <c r="L101" s="185"/>
      <c r="M101" s="185"/>
      <c r="N101" s="180" t="str">
        <f t="shared" si="1"/>
        <v> </v>
      </c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</row>
    <row r="102" spans="1:27" s="181" customFormat="1" ht="25.5">
      <c r="A102" s="174" t="s">
        <v>1458</v>
      </c>
      <c r="B102" s="175" t="s">
        <v>1944</v>
      </c>
      <c r="C102" s="176" t="s">
        <v>1945</v>
      </c>
      <c r="D102" s="174">
        <v>5</v>
      </c>
      <c r="E102" s="224" t="s">
        <v>1947</v>
      </c>
      <c r="F102" s="244" t="s">
        <v>2020</v>
      </c>
      <c r="G102" s="228" t="s">
        <v>40</v>
      </c>
      <c r="H102" s="222" t="s">
        <v>2024</v>
      </c>
      <c r="I102" s="251"/>
      <c r="J102" s="177"/>
      <c r="K102" s="177"/>
      <c r="L102" s="177"/>
      <c r="M102" s="177"/>
      <c r="N102" s="180" t="str">
        <f t="shared" si="1"/>
        <v> </v>
      </c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</row>
    <row r="103" spans="1:27" s="189" customFormat="1" ht="36">
      <c r="A103" s="182" t="s">
        <v>1556</v>
      </c>
      <c r="B103" s="183" t="s">
        <v>1944</v>
      </c>
      <c r="C103" s="184" t="s">
        <v>1945</v>
      </c>
      <c r="D103" s="182">
        <v>5</v>
      </c>
      <c r="E103" s="226" t="s">
        <v>1947</v>
      </c>
      <c r="F103" s="245" t="s">
        <v>2020</v>
      </c>
      <c r="G103" s="229" t="s">
        <v>40</v>
      </c>
      <c r="H103" s="223" t="s">
        <v>2024</v>
      </c>
      <c r="I103" s="252"/>
      <c r="J103" s="185"/>
      <c r="K103" s="185"/>
      <c r="L103" s="185"/>
      <c r="M103" s="185"/>
      <c r="N103" s="180" t="str">
        <f t="shared" si="1"/>
        <v> </v>
      </c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</row>
    <row r="104" spans="1:27" s="181" customFormat="1" ht="12.75">
      <c r="A104" s="174" t="s">
        <v>1458</v>
      </c>
      <c r="B104" s="175" t="s">
        <v>1944</v>
      </c>
      <c r="C104" s="176" t="s">
        <v>1945</v>
      </c>
      <c r="D104" s="174">
        <v>5</v>
      </c>
      <c r="E104" s="224" t="s">
        <v>1947</v>
      </c>
      <c r="F104" s="244"/>
      <c r="G104" s="228" t="s">
        <v>41</v>
      </c>
      <c r="H104" s="222" t="s">
        <v>2024</v>
      </c>
      <c r="I104" s="251"/>
      <c r="J104" s="177"/>
      <c r="K104" s="177"/>
      <c r="L104" s="177"/>
      <c r="M104" s="177"/>
      <c r="N104" s="180" t="str">
        <f t="shared" si="1"/>
        <v> </v>
      </c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</row>
    <row r="105" spans="1:27" s="189" customFormat="1" ht="36">
      <c r="A105" s="182" t="s">
        <v>1556</v>
      </c>
      <c r="B105" s="183" t="s">
        <v>1944</v>
      </c>
      <c r="C105" s="184" t="s">
        <v>1945</v>
      </c>
      <c r="D105" s="182">
        <v>5</v>
      </c>
      <c r="E105" s="226" t="s">
        <v>1947</v>
      </c>
      <c r="F105" s="245"/>
      <c r="G105" s="229" t="s">
        <v>41</v>
      </c>
      <c r="H105" s="223" t="s">
        <v>2024</v>
      </c>
      <c r="I105" s="252"/>
      <c r="J105" s="185"/>
      <c r="K105" s="185"/>
      <c r="L105" s="185"/>
      <c r="M105" s="185"/>
      <c r="N105" s="180" t="str">
        <f t="shared" si="1"/>
        <v> </v>
      </c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</row>
    <row r="106" spans="1:27" s="181" customFormat="1" ht="12.75">
      <c r="A106" s="174" t="s">
        <v>1458</v>
      </c>
      <c r="B106" s="175" t="s">
        <v>1944</v>
      </c>
      <c r="C106" s="176" t="s">
        <v>1945</v>
      </c>
      <c r="D106" s="174">
        <v>5</v>
      </c>
      <c r="E106" s="224" t="s">
        <v>1947</v>
      </c>
      <c r="F106" s="244" t="s">
        <v>2020</v>
      </c>
      <c r="G106" s="228" t="s">
        <v>42</v>
      </c>
      <c r="H106" s="222"/>
      <c r="I106" s="251"/>
      <c r="J106" s="177"/>
      <c r="K106" s="177"/>
      <c r="L106" s="177"/>
      <c r="M106" s="177"/>
      <c r="N106" s="180" t="str">
        <f t="shared" si="1"/>
        <v> </v>
      </c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</row>
    <row r="107" spans="1:27" s="189" customFormat="1" ht="36">
      <c r="A107" s="182" t="s">
        <v>1556</v>
      </c>
      <c r="B107" s="183" t="s">
        <v>1944</v>
      </c>
      <c r="C107" s="184" t="s">
        <v>1945</v>
      </c>
      <c r="D107" s="182">
        <v>5</v>
      </c>
      <c r="E107" s="226" t="s">
        <v>1947</v>
      </c>
      <c r="F107" s="245" t="s">
        <v>2020</v>
      </c>
      <c r="G107" s="229" t="s">
        <v>42</v>
      </c>
      <c r="H107" s="223"/>
      <c r="I107" s="252"/>
      <c r="J107" s="185"/>
      <c r="K107" s="185"/>
      <c r="L107" s="185"/>
      <c r="M107" s="185"/>
      <c r="N107" s="180" t="str">
        <f t="shared" si="1"/>
        <v> </v>
      </c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</row>
    <row r="108" spans="1:14" s="180" customFormat="1" ht="33.75">
      <c r="A108" s="174" t="s">
        <v>1458</v>
      </c>
      <c r="B108" s="175" t="s">
        <v>1878</v>
      </c>
      <c r="C108" s="176" t="s">
        <v>43</v>
      </c>
      <c r="D108" s="174">
        <v>1</v>
      </c>
      <c r="E108" s="178" t="s">
        <v>1950</v>
      </c>
      <c r="F108" s="291" t="s">
        <v>1568</v>
      </c>
      <c r="G108" s="292" t="s">
        <v>182</v>
      </c>
      <c r="H108" s="293" t="s">
        <v>202</v>
      </c>
      <c r="I108" s="251">
        <v>15</v>
      </c>
      <c r="J108" s="177">
        <v>10</v>
      </c>
      <c r="K108" s="177">
        <v>5</v>
      </c>
      <c r="L108" s="177"/>
      <c r="M108" s="177"/>
      <c r="N108" s="180" t="str">
        <f t="shared" si="1"/>
        <v> </v>
      </c>
    </row>
    <row r="109" spans="1:27" s="181" customFormat="1" ht="33.75">
      <c r="A109" s="174" t="s">
        <v>2008</v>
      </c>
      <c r="B109" s="175" t="s">
        <v>1878</v>
      </c>
      <c r="C109" s="176" t="s">
        <v>43</v>
      </c>
      <c r="D109" s="174">
        <v>1</v>
      </c>
      <c r="E109" s="178" t="s">
        <v>1950</v>
      </c>
      <c r="F109" s="291" t="s">
        <v>1568</v>
      </c>
      <c r="G109" s="292" t="s">
        <v>182</v>
      </c>
      <c r="H109" s="293" t="s">
        <v>202</v>
      </c>
      <c r="I109" s="251">
        <v>1</v>
      </c>
      <c r="J109" s="177">
        <v>1</v>
      </c>
      <c r="K109" s="177"/>
      <c r="L109" s="177"/>
      <c r="M109" s="177"/>
      <c r="N109" s="180" t="str">
        <f t="shared" si="1"/>
        <v> </v>
      </c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 spans="1:27" s="189" customFormat="1" ht="36">
      <c r="A110" s="182" t="s">
        <v>1556</v>
      </c>
      <c r="B110" s="183" t="s">
        <v>1878</v>
      </c>
      <c r="C110" s="184" t="s">
        <v>43</v>
      </c>
      <c r="D110" s="182">
        <v>1</v>
      </c>
      <c r="E110" s="186" t="s">
        <v>1950</v>
      </c>
      <c r="F110" s="294" t="s">
        <v>1568</v>
      </c>
      <c r="G110" s="295" t="s">
        <v>182</v>
      </c>
      <c r="H110" s="296" t="s">
        <v>202</v>
      </c>
      <c r="I110" s="252">
        <v>16</v>
      </c>
      <c r="J110" s="185">
        <v>11</v>
      </c>
      <c r="K110" s="185">
        <v>5</v>
      </c>
      <c r="L110" s="185"/>
      <c r="M110" s="185"/>
      <c r="N110" s="180" t="str">
        <f t="shared" si="1"/>
        <v> </v>
      </c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</row>
    <row r="111" spans="1:27" s="181" customFormat="1" ht="33.75">
      <c r="A111" s="174" t="s">
        <v>1458</v>
      </c>
      <c r="B111" s="175" t="s">
        <v>1878</v>
      </c>
      <c r="C111" s="176" t="s">
        <v>43</v>
      </c>
      <c r="D111" s="174">
        <v>1</v>
      </c>
      <c r="E111" s="178" t="s">
        <v>1950</v>
      </c>
      <c r="F111" s="291" t="s">
        <v>1657</v>
      </c>
      <c r="G111" s="292" t="s">
        <v>203</v>
      </c>
      <c r="H111" s="293" t="s">
        <v>204</v>
      </c>
      <c r="I111" s="251">
        <v>15</v>
      </c>
      <c r="J111" s="177">
        <v>8</v>
      </c>
      <c r="K111" s="177">
        <v>7</v>
      </c>
      <c r="L111" s="177"/>
      <c r="M111" s="177"/>
      <c r="N111" s="180" t="str">
        <f t="shared" si="1"/>
        <v> </v>
      </c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 spans="1:27" s="181" customFormat="1" ht="33.75">
      <c r="A112" s="174" t="s">
        <v>2008</v>
      </c>
      <c r="B112" s="175" t="s">
        <v>1878</v>
      </c>
      <c r="C112" s="176" t="s">
        <v>43</v>
      </c>
      <c r="D112" s="174">
        <v>1</v>
      </c>
      <c r="E112" s="178" t="s">
        <v>1950</v>
      </c>
      <c r="F112" s="291" t="s">
        <v>1657</v>
      </c>
      <c r="G112" s="292" t="s">
        <v>203</v>
      </c>
      <c r="H112" s="293" t="s">
        <v>204</v>
      </c>
      <c r="I112" s="251">
        <v>1</v>
      </c>
      <c r="J112" s="177"/>
      <c r="K112" s="177">
        <v>1</v>
      </c>
      <c r="L112" s="177"/>
      <c r="M112" s="177"/>
      <c r="N112" s="180" t="str">
        <f t="shared" si="1"/>
        <v> </v>
      </c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 spans="1:27" s="189" customFormat="1" ht="36">
      <c r="A113" s="182" t="s">
        <v>1556</v>
      </c>
      <c r="B113" s="183" t="s">
        <v>1878</v>
      </c>
      <c r="C113" s="184" t="s">
        <v>43</v>
      </c>
      <c r="D113" s="182">
        <v>1</v>
      </c>
      <c r="E113" s="186" t="s">
        <v>1950</v>
      </c>
      <c r="F113" s="294" t="s">
        <v>1657</v>
      </c>
      <c r="G113" s="295" t="s">
        <v>203</v>
      </c>
      <c r="H113" s="296" t="s">
        <v>204</v>
      </c>
      <c r="I113" s="252">
        <v>16</v>
      </c>
      <c r="J113" s="185">
        <v>8</v>
      </c>
      <c r="K113" s="185">
        <v>8</v>
      </c>
      <c r="L113" s="185"/>
      <c r="M113" s="185"/>
      <c r="N113" s="180" t="str">
        <f t="shared" si="1"/>
        <v> </v>
      </c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</row>
    <row r="114" spans="1:27" s="181" customFormat="1" ht="33.75">
      <c r="A114" s="174" t="s">
        <v>1458</v>
      </c>
      <c r="B114" s="175" t="s">
        <v>1878</v>
      </c>
      <c r="C114" s="176" t="s">
        <v>43</v>
      </c>
      <c r="D114" s="174">
        <v>1</v>
      </c>
      <c r="E114" s="178" t="s">
        <v>1950</v>
      </c>
      <c r="F114" s="291" t="s">
        <v>1657</v>
      </c>
      <c r="G114" s="292" t="s">
        <v>185</v>
      </c>
      <c r="H114" s="293" t="s">
        <v>45</v>
      </c>
      <c r="I114" s="251">
        <v>15</v>
      </c>
      <c r="J114" s="177">
        <v>12</v>
      </c>
      <c r="K114" s="177">
        <v>3</v>
      </c>
      <c r="L114" s="177"/>
      <c r="M114" s="177"/>
      <c r="N114" s="180" t="str">
        <f t="shared" si="1"/>
        <v> </v>
      </c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 spans="1:27" s="181" customFormat="1" ht="33.75">
      <c r="A115" s="174" t="s">
        <v>2008</v>
      </c>
      <c r="B115" s="175" t="s">
        <v>1878</v>
      </c>
      <c r="C115" s="176" t="s">
        <v>43</v>
      </c>
      <c r="D115" s="174">
        <v>1</v>
      </c>
      <c r="E115" s="178" t="s">
        <v>1950</v>
      </c>
      <c r="F115" s="291" t="s">
        <v>1657</v>
      </c>
      <c r="G115" s="292" t="s">
        <v>185</v>
      </c>
      <c r="H115" s="293" t="s">
        <v>45</v>
      </c>
      <c r="I115" s="251">
        <v>1</v>
      </c>
      <c r="J115" s="177">
        <v>1</v>
      </c>
      <c r="K115" s="177"/>
      <c r="L115" s="177"/>
      <c r="M115" s="177"/>
      <c r="N115" s="180" t="str">
        <f t="shared" si="1"/>
        <v> </v>
      </c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 spans="1:27" s="189" customFormat="1" ht="36">
      <c r="A116" s="182" t="s">
        <v>1556</v>
      </c>
      <c r="B116" s="183" t="s">
        <v>1878</v>
      </c>
      <c r="C116" s="184" t="s">
        <v>43</v>
      </c>
      <c r="D116" s="182">
        <v>1</v>
      </c>
      <c r="E116" s="186" t="s">
        <v>1950</v>
      </c>
      <c r="F116" s="294" t="s">
        <v>1657</v>
      </c>
      <c r="G116" s="295" t="s">
        <v>185</v>
      </c>
      <c r="H116" s="296" t="s">
        <v>45</v>
      </c>
      <c r="I116" s="252">
        <v>16</v>
      </c>
      <c r="J116" s="185">
        <v>13</v>
      </c>
      <c r="K116" s="185">
        <v>3</v>
      </c>
      <c r="L116" s="185"/>
      <c r="M116" s="185"/>
      <c r="N116" s="180" t="str">
        <f t="shared" si="1"/>
        <v> </v>
      </c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</row>
    <row r="117" spans="1:27" s="181" customFormat="1" ht="33.75">
      <c r="A117" s="174" t="s">
        <v>1458</v>
      </c>
      <c r="B117" s="175" t="s">
        <v>1878</v>
      </c>
      <c r="C117" s="176" t="s">
        <v>43</v>
      </c>
      <c r="D117" s="174">
        <v>1</v>
      </c>
      <c r="E117" s="178" t="s">
        <v>1950</v>
      </c>
      <c r="F117" s="291" t="s">
        <v>1657</v>
      </c>
      <c r="G117" s="292" t="s">
        <v>184</v>
      </c>
      <c r="H117" s="293" t="s">
        <v>204</v>
      </c>
      <c r="I117" s="251">
        <v>15</v>
      </c>
      <c r="J117" s="177">
        <v>8</v>
      </c>
      <c r="K117" s="177">
        <v>7</v>
      </c>
      <c r="L117" s="177"/>
      <c r="M117" s="177"/>
      <c r="N117" s="180" t="str">
        <f t="shared" si="1"/>
        <v> </v>
      </c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 spans="1:27" s="181" customFormat="1" ht="33.75">
      <c r="A118" s="174" t="s">
        <v>2008</v>
      </c>
      <c r="B118" s="175" t="s">
        <v>1878</v>
      </c>
      <c r="C118" s="176" t="s">
        <v>43</v>
      </c>
      <c r="D118" s="174">
        <v>1</v>
      </c>
      <c r="E118" s="178" t="s">
        <v>1950</v>
      </c>
      <c r="F118" s="291" t="s">
        <v>1657</v>
      </c>
      <c r="G118" s="292" t="s">
        <v>184</v>
      </c>
      <c r="H118" s="293" t="s">
        <v>204</v>
      </c>
      <c r="I118" s="251">
        <v>1</v>
      </c>
      <c r="J118" s="177"/>
      <c r="K118" s="177">
        <v>1</v>
      </c>
      <c r="L118" s="177"/>
      <c r="M118" s="177"/>
      <c r="N118" s="180" t="str">
        <f t="shared" si="1"/>
        <v> </v>
      </c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 spans="1:27" s="189" customFormat="1" ht="42.75">
      <c r="A119" s="182" t="s">
        <v>1556</v>
      </c>
      <c r="B119" s="183" t="s">
        <v>1878</v>
      </c>
      <c r="C119" s="184" t="s">
        <v>43</v>
      </c>
      <c r="D119" s="182">
        <v>1</v>
      </c>
      <c r="E119" s="186" t="s">
        <v>1950</v>
      </c>
      <c r="F119" s="294" t="s">
        <v>1657</v>
      </c>
      <c r="G119" s="295" t="s">
        <v>184</v>
      </c>
      <c r="H119" s="296" t="s">
        <v>204</v>
      </c>
      <c r="I119" s="252">
        <v>16</v>
      </c>
      <c r="J119" s="185">
        <v>8</v>
      </c>
      <c r="K119" s="185">
        <v>8</v>
      </c>
      <c r="L119" s="185"/>
      <c r="M119" s="185"/>
      <c r="N119" s="180" t="str">
        <f t="shared" si="1"/>
        <v> </v>
      </c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</row>
    <row r="120" spans="1:14" s="180" customFormat="1" ht="33.75">
      <c r="A120" s="174" t="s">
        <v>1458</v>
      </c>
      <c r="B120" s="175" t="s">
        <v>1878</v>
      </c>
      <c r="C120" s="176" t="s">
        <v>43</v>
      </c>
      <c r="D120" s="174">
        <v>2</v>
      </c>
      <c r="E120" s="178" t="s">
        <v>1949</v>
      </c>
      <c r="F120" s="291" t="s">
        <v>1568</v>
      </c>
      <c r="G120" s="292" t="s">
        <v>205</v>
      </c>
      <c r="H120" s="293" t="s">
        <v>168</v>
      </c>
      <c r="I120" s="251">
        <v>15</v>
      </c>
      <c r="J120" s="177">
        <v>9</v>
      </c>
      <c r="K120" s="177">
        <v>4</v>
      </c>
      <c r="L120" s="177">
        <v>2</v>
      </c>
      <c r="M120" s="177">
        <v>0</v>
      </c>
      <c r="N120" s="180" t="str">
        <f t="shared" si="1"/>
        <v> </v>
      </c>
    </row>
    <row r="121" spans="1:27" s="181" customFormat="1" ht="33.75">
      <c r="A121" s="174" t="s">
        <v>2008</v>
      </c>
      <c r="B121" s="175" t="s">
        <v>1878</v>
      </c>
      <c r="C121" s="176" t="s">
        <v>43</v>
      </c>
      <c r="D121" s="174">
        <v>2</v>
      </c>
      <c r="E121" s="178" t="s">
        <v>1949</v>
      </c>
      <c r="F121" s="291" t="s">
        <v>1568</v>
      </c>
      <c r="G121" s="292" t="s">
        <v>205</v>
      </c>
      <c r="H121" s="293" t="s">
        <v>168</v>
      </c>
      <c r="I121" s="251">
        <v>2</v>
      </c>
      <c r="J121" s="177"/>
      <c r="K121" s="177">
        <v>1</v>
      </c>
      <c r="L121" s="177"/>
      <c r="M121" s="177">
        <v>1</v>
      </c>
      <c r="N121" s="180" t="str">
        <f t="shared" si="1"/>
        <v> </v>
      </c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 spans="1:27" s="189" customFormat="1" ht="36">
      <c r="A122" s="182" t="s">
        <v>1556</v>
      </c>
      <c r="B122" s="183" t="s">
        <v>1878</v>
      </c>
      <c r="C122" s="184" t="s">
        <v>43</v>
      </c>
      <c r="D122" s="182">
        <v>2</v>
      </c>
      <c r="E122" s="186" t="s">
        <v>1949</v>
      </c>
      <c r="F122" s="294" t="s">
        <v>1568</v>
      </c>
      <c r="G122" s="295" t="s">
        <v>205</v>
      </c>
      <c r="H122" s="296" t="s">
        <v>168</v>
      </c>
      <c r="I122" s="252">
        <v>17</v>
      </c>
      <c r="J122" s="185">
        <v>9</v>
      </c>
      <c r="K122" s="185">
        <v>5</v>
      </c>
      <c r="L122" s="185">
        <v>2</v>
      </c>
      <c r="M122" s="185">
        <v>1</v>
      </c>
      <c r="N122" s="180" t="str">
        <f t="shared" si="1"/>
        <v> </v>
      </c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</row>
    <row r="123" spans="1:27" s="181" customFormat="1" ht="33.75">
      <c r="A123" s="174" t="s">
        <v>1458</v>
      </c>
      <c r="B123" s="175" t="s">
        <v>1878</v>
      </c>
      <c r="C123" s="176" t="s">
        <v>43</v>
      </c>
      <c r="D123" s="174">
        <v>2</v>
      </c>
      <c r="E123" s="178" t="s">
        <v>1949</v>
      </c>
      <c r="F123" s="291" t="s">
        <v>1568</v>
      </c>
      <c r="G123" s="292" t="s">
        <v>224</v>
      </c>
      <c r="H123" s="380" t="s">
        <v>225</v>
      </c>
      <c r="I123" s="251">
        <v>15</v>
      </c>
      <c r="J123" s="177">
        <v>2</v>
      </c>
      <c r="K123" s="177">
        <v>12</v>
      </c>
      <c r="L123" s="177">
        <v>0</v>
      </c>
      <c r="M123" s="177">
        <v>1</v>
      </c>
      <c r="N123" s="180" t="str">
        <f t="shared" si="1"/>
        <v> </v>
      </c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 spans="1:27" s="181" customFormat="1" ht="33.75">
      <c r="A124" s="174" t="s">
        <v>2008</v>
      </c>
      <c r="B124" s="175" t="s">
        <v>1878</v>
      </c>
      <c r="C124" s="176" t="s">
        <v>43</v>
      </c>
      <c r="D124" s="174">
        <v>2</v>
      </c>
      <c r="E124" s="178" t="s">
        <v>1949</v>
      </c>
      <c r="F124" s="291" t="s">
        <v>1568</v>
      </c>
      <c r="G124" s="292" t="s">
        <v>224</v>
      </c>
      <c r="H124" s="380" t="s">
        <v>225</v>
      </c>
      <c r="I124" s="251">
        <v>2</v>
      </c>
      <c r="J124" s="177"/>
      <c r="K124" s="177"/>
      <c r="L124" s="177">
        <v>2</v>
      </c>
      <c r="M124" s="177"/>
      <c r="N124" s="180" t="str">
        <f t="shared" si="1"/>
        <v> </v>
      </c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 spans="1:27" s="189" customFormat="1" ht="36">
      <c r="A125" s="182" t="s">
        <v>1556</v>
      </c>
      <c r="B125" s="183" t="s">
        <v>1878</v>
      </c>
      <c r="C125" s="184" t="s">
        <v>43</v>
      </c>
      <c r="D125" s="182">
        <v>2</v>
      </c>
      <c r="E125" s="186" t="s">
        <v>1949</v>
      </c>
      <c r="F125" s="294" t="s">
        <v>1568</v>
      </c>
      <c r="G125" s="295" t="s">
        <v>224</v>
      </c>
      <c r="H125" s="381" t="s">
        <v>225</v>
      </c>
      <c r="I125" s="252">
        <v>17</v>
      </c>
      <c r="J125" s="185">
        <v>2</v>
      </c>
      <c r="K125" s="185">
        <v>12</v>
      </c>
      <c r="L125" s="185">
        <v>2</v>
      </c>
      <c r="M125" s="185">
        <v>1</v>
      </c>
      <c r="N125" s="180" t="str">
        <f t="shared" si="1"/>
        <v> </v>
      </c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</row>
    <row r="126" spans="1:27" s="181" customFormat="1" ht="33.75">
      <c r="A126" s="174" t="s">
        <v>1458</v>
      </c>
      <c r="B126" s="175" t="s">
        <v>1878</v>
      </c>
      <c r="C126" s="176" t="s">
        <v>43</v>
      </c>
      <c r="D126" s="174">
        <v>2</v>
      </c>
      <c r="E126" s="178" t="s">
        <v>1949</v>
      </c>
      <c r="F126" s="291" t="s">
        <v>1570</v>
      </c>
      <c r="G126" s="292" t="s">
        <v>126</v>
      </c>
      <c r="H126" s="293" t="s">
        <v>226</v>
      </c>
      <c r="I126" s="251">
        <v>15</v>
      </c>
      <c r="J126" s="177">
        <v>3</v>
      </c>
      <c r="K126" s="177">
        <v>10</v>
      </c>
      <c r="L126" s="177">
        <v>1</v>
      </c>
      <c r="M126" s="177">
        <v>1</v>
      </c>
      <c r="N126" s="180" t="str">
        <f t="shared" si="1"/>
        <v> </v>
      </c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 spans="1:27" s="181" customFormat="1" ht="33.75">
      <c r="A127" s="174" t="s">
        <v>2008</v>
      </c>
      <c r="B127" s="175" t="s">
        <v>1878</v>
      </c>
      <c r="C127" s="176" t="s">
        <v>43</v>
      </c>
      <c r="D127" s="174">
        <v>2</v>
      </c>
      <c r="E127" s="178" t="s">
        <v>1949</v>
      </c>
      <c r="F127" s="291" t="s">
        <v>1570</v>
      </c>
      <c r="G127" s="292" t="s">
        <v>126</v>
      </c>
      <c r="H127" s="293" t="s">
        <v>226</v>
      </c>
      <c r="I127" s="251">
        <v>2</v>
      </c>
      <c r="J127" s="177"/>
      <c r="K127" s="177">
        <v>1</v>
      </c>
      <c r="L127" s="177">
        <v>1</v>
      </c>
      <c r="M127" s="177"/>
      <c r="N127" s="180" t="str">
        <f t="shared" si="1"/>
        <v> </v>
      </c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 spans="1:27" s="189" customFormat="1" ht="36">
      <c r="A128" s="182" t="s">
        <v>1556</v>
      </c>
      <c r="B128" s="183" t="s">
        <v>1878</v>
      </c>
      <c r="C128" s="184" t="s">
        <v>43</v>
      </c>
      <c r="D128" s="182">
        <v>2</v>
      </c>
      <c r="E128" s="186" t="s">
        <v>1949</v>
      </c>
      <c r="F128" s="294" t="s">
        <v>1570</v>
      </c>
      <c r="G128" s="295" t="s">
        <v>126</v>
      </c>
      <c r="H128" s="296" t="s">
        <v>226</v>
      </c>
      <c r="I128" s="252">
        <v>17</v>
      </c>
      <c r="J128" s="185">
        <v>3</v>
      </c>
      <c r="K128" s="185">
        <v>11</v>
      </c>
      <c r="L128" s="185">
        <v>2</v>
      </c>
      <c r="M128" s="185">
        <v>1</v>
      </c>
      <c r="N128" s="180" t="str">
        <f t="shared" si="1"/>
        <v> </v>
      </c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</row>
    <row r="129" spans="1:27" s="181" customFormat="1" ht="33.75">
      <c r="A129" s="174" t="s">
        <v>1458</v>
      </c>
      <c r="B129" s="175" t="s">
        <v>1878</v>
      </c>
      <c r="C129" s="176" t="s">
        <v>43</v>
      </c>
      <c r="D129" s="174">
        <v>2</v>
      </c>
      <c r="E129" s="178" t="s">
        <v>1949</v>
      </c>
      <c r="F129" s="291" t="s">
        <v>1657</v>
      </c>
      <c r="G129" s="292" t="s">
        <v>227</v>
      </c>
      <c r="H129" s="293" t="s">
        <v>44</v>
      </c>
      <c r="I129" s="251">
        <v>7</v>
      </c>
      <c r="J129" s="177">
        <v>2</v>
      </c>
      <c r="K129" s="177">
        <v>5</v>
      </c>
      <c r="L129" s="177">
        <v>0</v>
      </c>
      <c r="M129" s="177"/>
      <c r="N129" s="180" t="str">
        <f t="shared" si="1"/>
        <v> </v>
      </c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 spans="1:27" s="181" customFormat="1" ht="33.75">
      <c r="A130" s="174" t="s">
        <v>2008</v>
      </c>
      <c r="B130" s="175" t="s">
        <v>1878</v>
      </c>
      <c r="C130" s="176" t="s">
        <v>43</v>
      </c>
      <c r="D130" s="174">
        <v>2</v>
      </c>
      <c r="E130" s="178" t="s">
        <v>1949</v>
      </c>
      <c r="F130" s="291" t="s">
        <v>1657</v>
      </c>
      <c r="G130" s="292" t="s">
        <v>227</v>
      </c>
      <c r="H130" s="293" t="s">
        <v>44</v>
      </c>
      <c r="I130" s="251">
        <v>1</v>
      </c>
      <c r="J130" s="177"/>
      <c r="K130" s="177"/>
      <c r="L130" s="177">
        <v>1</v>
      </c>
      <c r="M130" s="177"/>
      <c r="N130" s="180" t="str">
        <f t="shared" si="1"/>
        <v> </v>
      </c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 spans="1:27" s="189" customFormat="1" ht="36">
      <c r="A131" s="182" t="s">
        <v>1556</v>
      </c>
      <c r="B131" s="183" t="s">
        <v>1878</v>
      </c>
      <c r="C131" s="184" t="s">
        <v>43</v>
      </c>
      <c r="D131" s="182">
        <v>2</v>
      </c>
      <c r="E131" s="186" t="s">
        <v>1949</v>
      </c>
      <c r="F131" s="294" t="s">
        <v>1657</v>
      </c>
      <c r="G131" s="295" t="s">
        <v>227</v>
      </c>
      <c r="H131" s="296" t="s">
        <v>44</v>
      </c>
      <c r="I131" s="252">
        <v>8</v>
      </c>
      <c r="J131" s="185">
        <v>2</v>
      </c>
      <c r="K131" s="185">
        <v>5</v>
      </c>
      <c r="L131" s="185">
        <v>1</v>
      </c>
      <c r="M131" s="185"/>
      <c r="N131" s="180" t="str">
        <f t="shared" si="1"/>
        <v> </v>
      </c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</row>
    <row r="132" spans="1:27" s="181" customFormat="1" ht="33.75">
      <c r="A132" s="174" t="s">
        <v>1458</v>
      </c>
      <c r="B132" s="175" t="s">
        <v>1878</v>
      </c>
      <c r="C132" s="176" t="s">
        <v>43</v>
      </c>
      <c r="D132" s="174">
        <v>2</v>
      </c>
      <c r="E132" s="178" t="s">
        <v>1949</v>
      </c>
      <c r="F132" s="291" t="s">
        <v>1657</v>
      </c>
      <c r="G132" s="292" t="s">
        <v>228</v>
      </c>
      <c r="H132" s="293" t="s">
        <v>50</v>
      </c>
      <c r="I132" s="251">
        <v>8</v>
      </c>
      <c r="J132" s="177">
        <v>2</v>
      </c>
      <c r="K132" s="177">
        <v>5</v>
      </c>
      <c r="L132" s="177">
        <v>1</v>
      </c>
      <c r="M132" s="177"/>
      <c r="N132" s="180" t="str">
        <f t="shared" si="1"/>
        <v> </v>
      </c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 spans="1:27" s="181" customFormat="1" ht="33.75">
      <c r="A133" s="174" t="s">
        <v>2008</v>
      </c>
      <c r="B133" s="175" t="s">
        <v>1878</v>
      </c>
      <c r="C133" s="176" t="s">
        <v>43</v>
      </c>
      <c r="D133" s="174">
        <v>2</v>
      </c>
      <c r="E133" s="178" t="s">
        <v>1949</v>
      </c>
      <c r="F133" s="291" t="s">
        <v>1657</v>
      </c>
      <c r="G133" s="292" t="s">
        <v>228</v>
      </c>
      <c r="H133" s="293" t="s">
        <v>50</v>
      </c>
      <c r="I133" s="251">
        <v>1</v>
      </c>
      <c r="J133" s="177"/>
      <c r="K133" s="177"/>
      <c r="L133" s="177">
        <v>1</v>
      </c>
      <c r="M133" s="177"/>
      <c r="N133" s="180" t="str">
        <f aca="true" t="shared" si="2" ref="N133:N196">IF(I133=SUM(J133:M133)," ","ОШИБКА")</f>
        <v> </v>
      </c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 spans="1:27" s="189" customFormat="1" ht="36">
      <c r="A134" s="182" t="s">
        <v>1556</v>
      </c>
      <c r="B134" s="183" t="s">
        <v>1878</v>
      </c>
      <c r="C134" s="184" t="s">
        <v>43</v>
      </c>
      <c r="D134" s="182">
        <v>2</v>
      </c>
      <c r="E134" s="186" t="s">
        <v>1949</v>
      </c>
      <c r="F134" s="294" t="s">
        <v>1657</v>
      </c>
      <c r="G134" s="295" t="s">
        <v>228</v>
      </c>
      <c r="H134" s="296" t="s">
        <v>50</v>
      </c>
      <c r="I134" s="252">
        <v>9</v>
      </c>
      <c r="J134" s="185">
        <v>2</v>
      </c>
      <c r="K134" s="185">
        <v>5</v>
      </c>
      <c r="L134" s="185">
        <v>2</v>
      </c>
      <c r="M134" s="185"/>
      <c r="N134" s="180" t="str">
        <f t="shared" si="2"/>
        <v> </v>
      </c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</row>
    <row r="135" spans="1:27" s="181" customFormat="1" ht="33.75">
      <c r="A135" s="174" t="s">
        <v>1458</v>
      </c>
      <c r="B135" s="175" t="s">
        <v>1878</v>
      </c>
      <c r="C135" s="176" t="s">
        <v>43</v>
      </c>
      <c r="D135" s="174">
        <v>2</v>
      </c>
      <c r="E135" s="178" t="s">
        <v>1949</v>
      </c>
      <c r="F135" s="291" t="s">
        <v>1661</v>
      </c>
      <c r="G135" s="292" t="s">
        <v>229</v>
      </c>
      <c r="H135" s="293" t="s">
        <v>45</v>
      </c>
      <c r="I135" s="251">
        <v>15</v>
      </c>
      <c r="J135" s="177">
        <v>10</v>
      </c>
      <c r="K135" s="177">
        <v>5</v>
      </c>
      <c r="L135" s="177"/>
      <c r="M135" s="177"/>
      <c r="N135" s="180" t="str">
        <f t="shared" si="2"/>
        <v> </v>
      </c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 spans="1:27" s="181" customFormat="1" ht="33.75">
      <c r="A136" s="174" t="s">
        <v>2008</v>
      </c>
      <c r="B136" s="175" t="s">
        <v>1878</v>
      </c>
      <c r="C136" s="176" t="s">
        <v>43</v>
      </c>
      <c r="D136" s="174">
        <v>2</v>
      </c>
      <c r="E136" s="178" t="s">
        <v>1949</v>
      </c>
      <c r="F136" s="291" t="s">
        <v>1661</v>
      </c>
      <c r="G136" s="292" t="s">
        <v>229</v>
      </c>
      <c r="H136" s="293" t="s">
        <v>45</v>
      </c>
      <c r="I136" s="251">
        <v>2</v>
      </c>
      <c r="J136" s="177"/>
      <c r="K136" s="177">
        <v>2</v>
      </c>
      <c r="L136" s="177"/>
      <c r="M136" s="177"/>
      <c r="N136" s="180" t="str">
        <f t="shared" si="2"/>
        <v> </v>
      </c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 spans="1:27" s="189" customFormat="1" ht="36">
      <c r="A137" s="182" t="s">
        <v>1556</v>
      </c>
      <c r="B137" s="183" t="s">
        <v>1878</v>
      </c>
      <c r="C137" s="184" t="s">
        <v>43</v>
      </c>
      <c r="D137" s="182">
        <v>2</v>
      </c>
      <c r="E137" s="186" t="s">
        <v>1949</v>
      </c>
      <c r="F137" s="294" t="s">
        <v>1661</v>
      </c>
      <c r="G137" s="295" t="s">
        <v>229</v>
      </c>
      <c r="H137" s="296" t="s">
        <v>45</v>
      </c>
      <c r="I137" s="252">
        <v>17</v>
      </c>
      <c r="J137" s="185">
        <v>10</v>
      </c>
      <c r="K137" s="185">
        <v>7</v>
      </c>
      <c r="L137" s="185"/>
      <c r="M137" s="185"/>
      <c r="N137" s="180" t="str">
        <f t="shared" si="2"/>
        <v> </v>
      </c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</row>
    <row r="138" spans="1:27" s="181" customFormat="1" ht="33.75">
      <c r="A138" s="174" t="s">
        <v>1458</v>
      </c>
      <c r="B138" s="175" t="s">
        <v>1878</v>
      </c>
      <c r="C138" s="176" t="s">
        <v>43</v>
      </c>
      <c r="D138" s="174">
        <v>2</v>
      </c>
      <c r="E138" s="178" t="s">
        <v>1949</v>
      </c>
      <c r="F138" s="291" t="s">
        <v>1661</v>
      </c>
      <c r="G138" s="292" t="s">
        <v>628</v>
      </c>
      <c r="H138" s="380" t="s">
        <v>225</v>
      </c>
      <c r="I138" s="251">
        <v>15</v>
      </c>
      <c r="J138" s="177">
        <v>1</v>
      </c>
      <c r="K138" s="177">
        <v>8</v>
      </c>
      <c r="L138" s="177">
        <v>5</v>
      </c>
      <c r="M138" s="177">
        <v>1</v>
      </c>
      <c r="N138" s="180" t="str">
        <f t="shared" si="2"/>
        <v> </v>
      </c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 spans="1:27" s="181" customFormat="1" ht="33.75">
      <c r="A139" s="174" t="s">
        <v>2008</v>
      </c>
      <c r="B139" s="175" t="s">
        <v>1878</v>
      </c>
      <c r="C139" s="176" t="s">
        <v>43</v>
      </c>
      <c r="D139" s="174">
        <v>2</v>
      </c>
      <c r="E139" s="178" t="s">
        <v>1949</v>
      </c>
      <c r="F139" s="291" t="s">
        <v>1661</v>
      </c>
      <c r="G139" s="292" t="s">
        <v>628</v>
      </c>
      <c r="H139" s="380" t="s">
        <v>225</v>
      </c>
      <c r="I139" s="251">
        <v>2</v>
      </c>
      <c r="J139" s="177"/>
      <c r="K139" s="177"/>
      <c r="L139" s="177">
        <v>2</v>
      </c>
      <c r="M139" s="177"/>
      <c r="N139" s="180" t="str">
        <f t="shared" si="2"/>
        <v> </v>
      </c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  <row r="140" spans="1:27" s="189" customFormat="1" ht="36">
      <c r="A140" s="182" t="s">
        <v>1556</v>
      </c>
      <c r="B140" s="183" t="s">
        <v>1878</v>
      </c>
      <c r="C140" s="184" t="s">
        <v>43</v>
      </c>
      <c r="D140" s="182">
        <v>2</v>
      </c>
      <c r="E140" s="186" t="s">
        <v>1949</v>
      </c>
      <c r="F140" s="294" t="s">
        <v>1661</v>
      </c>
      <c r="G140" s="295" t="s">
        <v>628</v>
      </c>
      <c r="H140" s="381" t="s">
        <v>225</v>
      </c>
      <c r="I140" s="252">
        <v>17</v>
      </c>
      <c r="J140" s="185">
        <v>1</v>
      </c>
      <c r="K140" s="185">
        <v>8</v>
      </c>
      <c r="L140" s="185">
        <v>7</v>
      </c>
      <c r="M140" s="185">
        <v>1</v>
      </c>
      <c r="N140" s="180" t="str">
        <f t="shared" si="2"/>
        <v> </v>
      </c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</row>
    <row r="141" spans="1:27" s="181" customFormat="1" ht="33.75">
      <c r="A141" s="174" t="s">
        <v>1458</v>
      </c>
      <c r="B141" s="175" t="s">
        <v>1878</v>
      </c>
      <c r="C141" s="176" t="s">
        <v>43</v>
      </c>
      <c r="D141" s="174">
        <v>3</v>
      </c>
      <c r="E141" s="178" t="s">
        <v>1951</v>
      </c>
      <c r="F141" s="291" t="s">
        <v>1657</v>
      </c>
      <c r="G141" s="292" t="s">
        <v>2023</v>
      </c>
      <c r="H141" s="293" t="s">
        <v>2013</v>
      </c>
      <c r="I141" s="251">
        <v>8</v>
      </c>
      <c r="J141" s="177">
        <v>3</v>
      </c>
      <c r="K141" s="177">
        <v>5</v>
      </c>
      <c r="L141" s="177"/>
      <c r="M141" s="177"/>
      <c r="N141" s="180" t="str">
        <f t="shared" si="2"/>
        <v> </v>
      </c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</row>
    <row r="142" spans="1:27" s="189" customFormat="1" ht="36">
      <c r="A142" s="182" t="s">
        <v>1556</v>
      </c>
      <c r="B142" s="183" t="s">
        <v>1878</v>
      </c>
      <c r="C142" s="184" t="s">
        <v>43</v>
      </c>
      <c r="D142" s="182">
        <v>3</v>
      </c>
      <c r="E142" s="186" t="s">
        <v>1951</v>
      </c>
      <c r="F142" s="294" t="s">
        <v>1657</v>
      </c>
      <c r="G142" s="295" t="s">
        <v>2023</v>
      </c>
      <c r="H142" s="296" t="s">
        <v>2013</v>
      </c>
      <c r="I142" s="252">
        <v>8</v>
      </c>
      <c r="J142" s="185">
        <v>3</v>
      </c>
      <c r="K142" s="185">
        <v>5</v>
      </c>
      <c r="L142" s="185"/>
      <c r="M142" s="185"/>
      <c r="N142" s="180" t="str">
        <f t="shared" si="2"/>
        <v> </v>
      </c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</row>
    <row r="143" spans="1:27" s="181" customFormat="1" ht="33.75">
      <c r="A143" s="174" t="s">
        <v>1458</v>
      </c>
      <c r="B143" s="175" t="s">
        <v>1878</v>
      </c>
      <c r="C143" s="176" t="s">
        <v>43</v>
      </c>
      <c r="D143" s="174">
        <v>3</v>
      </c>
      <c r="E143" s="178" t="s">
        <v>1951</v>
      </c>
      <c r="F143" s="291" t="s">
        <v>1657</v>
      </c>
      <c r="G143" s="292" t="s">
        <v>230</v>
      </c>
      <c r="H143" s="293" t="s">
        <v>44</v>
      </c>
      <c r="I143" s="251">
        <v>8</v>
      </c>
      <c r="J143" s="177">
        <v>2</v>
      </c>
      <c r="K143" s="177">
        <v>6</v>
      </c>
      <c r="L143" s="177"/>
      <c r="M143" s="177"/>
      <c r="N143" s="180" t="str">
        <f t="shared" si="2"/>
        <v> </v>
      </c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</row>
    <row r="144" spans="1:27" s="189" customFormat="1" ht="36">
      <c r="A144" s="182" t="s">
        <v>1556</v>
      </c>
      <c r="B144" s="183" t="s">
        <v>1878</v>
      </c>
      <c r="C144" s="184" t="s">
        <v>43</v>
      </c>
      <c r="D144" s="182">
        <v>3</v>
      </c>
      <c r="E144" s="186" t="s">
        <v>1951</v>
      </c>
      <c r="F144" s="294" t="s">
        <v>1657</v>
      </c>
      <c r="G144" s="295" t="s">
        <v>230</v>
      </c>
      <c r="H144" s="296" t="s">
        <v>44</v>
      </c>
      <c r="I144" s="252">
        <v>8</v>
      </c>
      <c r="J144" s="185">
        <v>2</v>
      </c>
      <c r="K144" s="185">
        <v>6</v>
      </c>
      <c r="L144" s="185"/>
      <c r="M144" s="185"/>
      <c r="N144" s="180" t="str">
        <f t="shared" si="2"/>
        <v> </v>
      </c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</row>
    <row r="145" spans="1:27" s="181" customFormat="1" ht="33.75">
      <c r="A145" s="174" t="s">
        <v>1458</v>
      </c>
      <c r="B145" s="175" t="s">
        <v>1878</v>
      </c>
      <c r="C145" s="176" t="s">
        <v>43</v>
      </c>
      <c r="D145" s="174">
        <v>3</v>
      </c>
      <c r="E145" s="178" t="s">
        <v>1951</v>
      </c>
      <c r="F145" s="291" t="s">
        <v>1657</v>
      </c>
      <c r="G145" s="292" t="s">
        <v>98</v>
      </c>
      <c r="H145" s="293" t="s">
        <v>113</v>
      </c>
      <c r="I145" s="251">
        <v>8</v>
      </c>
      <c r="J145" s="177">
        <v>2</v>
      </c>
      <c r="K145" s="177">
        <v>6</v>
      </c>
      <c r="L145" s="177"/>
      <c r="M145" s="177"/>
      <c r="N145" s="180" t="str">
        <f t="shared" si="2"/>
        <v> </v>
      </c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</row>
    <row r="146" spans="1:27" s="189" customFormat="1" ht="36">
      <c r="A146" s="182" t="s">
        <v>1556</v>
      </c>
      <c r="B146" s="183" t="s">
        <v>1878</v>
      </c>
      <c r="C146" s="184" t="s">
        <v>43</v>
      </c>
      <c r="D146" s="182">
        <v>3</v>
      </c>
      <c r="E146" s="186" t="s">
        <v>1951</v>
      </c>
      <c r="F146" s="294" t="s">
        <v>1657</v>
      </c>
      <c r="G146" s="295" t="s">
        <v>98</v>
      </c>
      <c r="H146" s="296" t="s">
        <v>113</v>
      </c>
      <c r="I146" s="252">
        <v>8</v>
      </c>
      <c r="J146" s="185">
        <v>2</v>
      </c>
      <c r="K146" s="185">
        <v>6</v>
      </c>
      <c r="L146" s="185"/>
      <c r="M146" s="185"/>
      <c r="N146" s="180" t="str">
        <f t="shared" si="2"/>
        <v> </v>
      </c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</row>
    <row r="147" spans="1:27" s="181" customFormat="1" ht="33.75">
      <c r="A147" s="174" t="s">
        <v>1458</v>
      </c>
      <c r="B147" s="175" t="s">
        <v>1878</v>
      </c>
      <c r="C147" s="176" t="s">
        <v>43</v>
      </c>
      <c r="D147" s="174">
        <v>3</v>
      </c>
      <c r="E147" s="178" t="s">
        <v>1951</v>
      </c>
      <c r="F147" s="291" t="s">
        <v>1657</v>
      </c>
      <c r="G147" s="292" t="s">
        <v>231</v>
      </c>
      <c r="H147" s="293" t="s">
        <v>50</v>
      </c>
      <c r="I147" s="251">
        <v>8</v>
      </c>
      <c r="J147" s="177">
        <v>2</v>
      </c>
      <c r="K147" s="177">
        <v>6</v>
      </c>
      <c r="L147" s="177"/>
      <c r="M147" s="177"/>
      <c r="N147" s="180" t="str">
        <f t="shared" si="2"/>
        <v> </v>
      </c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</row>
    <row r="148" spans="1:27" s="189" customFormat="1" ht="36">
      <c r="A148" s="182" t="s">
        <v>1556</v>
      </c>
      <c r="B148" s="183" t="s">
        <v>1878</v>
      </c>
      <c r="C148" s="184" t="s">
        <v>43</v>
      </c>
      <c r="D148" s="182">
        <v>3</v>
      </c>
      <c r="E148" s="186" t="s">
        <v>1951</v>
      </c>
      <c r="F148" s="294" t="s">
        <v>1657</v>
      </c>
      <c r="G148" s="295" t="s">
        <v>231</v>
      </c>
      <c r="H148" s="296" t="s">
        <v>50</v>
      </c>
      <c r="I148" s="252">
        <v>8</v>
      </c>
      <c r="J148" s="185">
        <v>2</v>
      </c>
      <c r="K148" s="185">
        <v>6</v>
      </c>
      <c r="L148" s="185"/>
      <c r="M148" s="185"/>
      <c r="N148" s="180" t="str">
        <f t="shared" si="2"/>
        <v> </v>
      </c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</row>
    <row r="149" spans="1:27" s="181" customFormat="1" ht="33.75">
      <c r="A149" s="174" t="s">
        <v>1458</v>
      </c>
      <c r="B149" s="175" t="s">
        <v>1878</v>
      </c>
      <c r="C149" s="176" t="s">
        <v>43</v>
      </c>
      <c r="D149" s="174">
        <v>3</v>
      </c>
      <c r="E149" s="178" t="s">
        <v>1951</v>
      </c>
      <c r="F149" s="291" t="s">
        <v>1661</v>
      </c>
      <c r="G149" s="292" t="s">
        <v>124</v>
      </c>
      <c r="H149" s="338" t="s">
        <v>50</v>
      </c>
      <c r="I149" s="251">
        <v>8</v>
      </c>
      <c r="J149" s="177">
        <v>8</v>
      </c>
      <c r="K149" s="177"/>
      <c r="L149" s="177"/>
      <c r="M149" s="177"/>
      <c r="N149" s="180" t="str">
        <f t="shared" si="2"/>
        <v> </v>
      </c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</row>
    <row r="150" spans="1:27" s="189" customFormat="1" ht="36">
      <c r="A150" s="182" t="s">
        <v>1556</v>
      </c>
      <c r="B150" s="183" t="s">
        <v>1878</v>
      </c>
      <c r="C150" s="184" t="s">
        <v>43</v>
      </c>
      <c r="D150" s="182">
        <v>3</v>
      </c>
      <c r="E150" s="186" t="s">
        <v>1951</v>
      </c>
      <c r="F150" s="294" t="s">
        <v>1661</v>
      </c>
      <c r="G150" s="292" t="s">
        <v>124</v>
      </c>
      <c r="H150" s="340" t="s">
        <v>50</v>
      </c>
      <c r="I150" s="252">
        <v>8</v>
      </c>
      <c r="J150" s="185">
        <v>8</v>
      </c>
      <c r="K150" s="185"/>
      <c r="L150" s="185"/>
      <c r="M150" s="185"/>
      <c r="N150" s="180" t="str">
        <f t="shared" si="2"/>
        <v> </v>
      </c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</row>
    <row r="151" spans="1:27" s="199" customFormat="1" ht="15">
      <c r="A151" s="179" t="s">
        <v>1458</v>
      </c>
      <c r="B151" s="195" t="s">
        <v>1952</v>
      </c>
      <c r="C151" s="196" t="s">
        <v>1953</v>
      </c>
      <c r="D151" s="179">
        <v>4</v>
      </c>
      <c r="E151" s="197" t="s">
        <v>1954</v>
      </c>
      <c r="F151" s="291" t="s">
        <v>2020</v>
      </c>
      <c r="G151" s="292" t="s">
        <v>232</v>
      </c>
      <c r="H151" s="293" t="s">
        <v>48</v>
      </c>
      <c r="I151" s="253">
        <v>15</v>
      </c>
      <c r="J151" s="198">
        <v>6</v>
      </c>
      <c r="K151" s="198">
        <v>8</v>
      </c>
      <c r="L151" s="198">
        <v>1</v>
      </c>
      <c r="M151" s="198"/>
      <c r="N151" s="180" t="str">
        <f t="shared" si="2"/>
        <v> </v>
      </c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</row>
    <row r="152" spans="1:27" s="201" customFormat="1" ht="32.25">
      <c r="A152" s="187" t="s">
        <v>1556</v>
      </c>
      <c r="B152" s="195" t="s">
        <v>1952</v>
      </c>
      <c r="C152" s="196" t="s">
        <v>1953</v>
      </c>
      <c r="D152" s="179">
        <v>4</v>
      </c>
      <c r="E152" s="197" t="s">
        <v>1954</v>
      </c>
      <c r="F152" s="294" t="s">
        <v>2020</v>
      </c>
      <c r="G152" s="295" t="s">
        <v>232</v>
      </c>
      <c r="H152" s="296" t="s">
        <v>48</v>
      </c>
      <c r="I152" s="254">
        <v>15</v>
      </c>
      <c r="J152" s="200">
        <v>6</v>
      </c>
      <c r="K152" s="200">
        <v>8</v>
      </c>
      <c r="L152" s="200">
        <v>1</v>
      </c>
      <c r="M152" s="200"/>
      <c r="N152" s="180" t="str">
        <f t="shared" si="2"/>
        <v> </v>
      </c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</row>
    <row r="153" spans="1:27" s="199" customFormat="1" ht="30">
      <c r="A153" s="179" t="s">
        <v>1458</v>
      </c>
      <c r="B153" s="195" t="s">
        <v>1952</v>
      </c>
      <c r="C153" s="196" t="s">
        <v>1953</v>
      </c>
      <c r="D153" s="179">
        <v>4</v>
      </c>
      <c r="E153" s="197" t="s">
        <v>1954</v>
      </c>
      <c r="F153" s="291" t="s">
        <v>2020</v>
      </c>
      <c r="G153" s="292" t="s">
        <v>51</v>
      </c>
      <c r="H153" s="293" t="s">
        <v>48</v>
      </c>
      <c r="I153" s="253">
        <v>15</v>
      </c>
      <c r="J153" s="198"/>
      <c r="K153" s="198">
        <v>14</v>
      </c>
      <c r="L153" s="198">
        <v>1</v>
      </c>
      <c r="M153" s="198"/>
      <c r="N153" s="180" t="str">
        <f t="shared" si="2"/>
        <v> </v>
      </c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</row>
    <row r="154" spans="1:27" s="201" customFormat="1" ht="32.25">
      <c r="A154" s="187" t="s">
        <v>1556</v>
      </c>
      <c r="B154" s="202" t="s">
        <v>1952</v>
      </c>
      <c r="C154" s="203" t="s">
        <v>1953</v>
      </c>
      <c r="D154" s="187">
        <v>4</v>
      </c>
      <c r="E154" s="204" t="s">
        <v>1954</v>
      </c>
      <c r="F154" s="294" t="s">
        <v>2020</v>
      </c>
      <c r="G154" s="295" t="s">
        <v>51</v>
      </c>
      <c r="H154" s="296" t="s">
        <v>48</v>
      </c>
      <c r="I154" s="254">
        <v>15</v>
      </c>
      <c r="J154" s="200"/>
      <c r="K154" s="200">
        <v>14</v>
      </c>
      <c r="L154" s="200">
        <v>1</v>
      </c>
      <c r="M154" s="200"/>
      <c r="N154" s="180" t="str">
        <f t="shared" si="2"/>
        <v> </v>
      </c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</row>
    <row r="155" spans="1:27" s="199" customFormat="1" ht="15">
      <c r="A155" s="179" t="s">
        <v>1458</v>
      </c>
      <c r="B155" s="195" t="s">
        <v>1952</v>
      </c>
      <c r="C155" s="196" t="s">
        <v>1953</v>
      </c>
      <c r="D155" s="179">
        <v>4</v>
      </c>
      <c r="E155" s="197" t="s">
        <v>1954</v>
      </c>
      <c r="F155" s="291" t="s">
        <v>2020</v>
      </c>
      <c r="G155" s="292" t="s">
        <v>233</v>
      </c>
      <c r="H155" s="293" t="s">
        <v>90</v>
      </c>
      <c r="I155" s="253">
        <v>15</v>
      </c>
      <c r="J155" s="198">
        <v>7</v>
      </c>
      <c r="K155" s="198">
        <v>7</v>
      </c>
      <c r="L155" s="198">
        <v>1</v>
      </c>
      <c r="M155" s="198"/>
      <c r="N155" s="180" t="str">
        <f t="shared" si="2"/>
        <v> </v>
      </c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</row>
    <row r="156" spans="1:27" s="201" customFormat="1" ht="32.25">
      <c r="A156" s="187" t="s">
        <v>1556</v>
      </c>
      <c r="B156" s="202" t="s">
        <v>1952</v>
      </c>
      <c r="C156" s="203" t="s">
        <v>1953</v>
      </c>
      <c r="D156" s="187">
        <v>4</v>
      </c>
      <c r="E156" s="204" t="s">
        <v>1954</v>
      </c>
      <c r="F156" s="294" t="s">
        <v>2020</v>
      </c>
      <c r="G156" s="295" t="s">
        <v>233</v>
      </c>
      <c r="H156" s="293" t="s">
        <v>90</v>
      </c>
      <c r="I156" s="254">
        <v>15</v>
      </c>
      <c r="J156" s="200">
        <v>7</v>
      </c>
      <c r="K156" s="200">
        <v>7</v>
      </c>
      <c r="L156" s="200">
        <v>1</v>
      </c>
      <c r="M156" s="200"/>
      <c r="N156" s="180" t="str">
        <f t="shared" si="2"/>
        <v> </v>
      </c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</row>
    <row r="157" spans="1:27" s="199" customFormat="1" ht="30">
      <c r="A157" s="179" t="s">
        <v>1458</v>
      </c>
      <c r="B157" s="195" t="s">
        <v>1952</v>
      </c>
      <c r="C157" s="196" t="s">
        <v>1953</v>
      </c>
      <c r="D157" s="179">
        <v>4</v>
      </c>
      <c r="E157" s="197" t="s">
        <v>1954</v>
      </c>
      <c r="F157" s="291" t="s">
        <v>2020</v>
      </c>
      <c r="G157" s="292" t="s">
        <v>234</v>
      </c>
      <c r="H157" s="293" t="s">
        <v>48</v>
      </c>
      <c r="I157" s="253">
        <v>15</v>
      </c>
      <c r="J157" s="198"/>
      <c r="K157" s="198">
        <v>14</v>
      </c>
      <c r="L157" s="198">
        <v>1</v>
      </c>
      <c r="M157" s="198"/>
      <c r="N157" s="180" t="str">
        <f t="shared" si="2"/>
        <v> </v>
      </c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</row>
    <row r="158" spans="1:27" s="201" customFormat="1" ht="32.25">
      <c r="A158" s="187" t="s">
        <v>1556</v>
      </c>
      <c r="B158" s="202" t="s">
        <v>1952</v>
      </c>
      <c r="C158" s="203" t="s">
        <v>1953</v>
      </c>
      <c r="D158" s="187">
        <v>4</v>
      </c>
      <c r="E158" s="204" t="s">
        <v>1954</v>
      </c>
      <c r="F158" s="294" t="s">
        <v>2020</v>
      </c>
      <c r="G158" s="295" t="s">
        <v>234</v>
      </c>
      <c r="H158" s="296" t="s">
        <v>48</v>
      </c>
      <c r="I158" s="254">
        <v>15</v>
      </c>
      <c r="J158" s="200"/>
      <c r="K158" s="200">
        <v>14</v>
      </c>
      <c r="L158" s="200">
        <v>1</v>
      </c>
      <c r="M158" s="200"/>
      <c r="N158" s="180" t="str">
        <f t="shared" si="2"/>
        <v> </v>
      </c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</row>
    <row r="159" spans="1:27" s="199" customFormat="1" ht="15">
      <c r="A159" s="179" t="s">
        <v>1458</v>
      </c>
      <c r="B159" s="195" t="s">
        <v>1952</v>
      </c>
      <c r="C159" s="196" t="s">
        <v>1953</v>
      </c>
      <c r="D159" s="179">
        <v>4</v>
      </c>
      <c r="E159" s="197" t="s">
        <v>1954</v>
      </c>
      <c r="F159" s="291" t="s">
        <v>1674</v>
      </c>
      <c r="G159" s="292" t="s">
        <v>235</v>
      </c>
      <c r="H159" s="293" t="s">
        <v>113</v>
      </c>
      <c r="I159" s="253">
        <v>15</v>
      </c>
      <c r="J159" s="198"/>
      <c r="K159" s="198">
        <v>13</v>
      </c>
      <c r="L159" s="198">
        <v>2</v>
      </c>
      <c r="M159" s="198"/>
      <c r="N159" s="180" t="str">
        <f t="shared" si="2"/>
        <v> </v>
      </c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</row>
    <row r="160" spans="1:27" s="201" customFormat="1" ht="32.25">
      <c r="A160" s="187" t="s">
        <v>1556</v>
      </c>
      <c r="B160" s="202" t="s">
        <v>1952</v>
      </c>
      <c r="C160" s="203" t="s">
        <v>1953</v>
      </c>
      <c r="D160" s="187">
        <v>4</v>
      </c>
      <c r="E160" s="204" t="s">
        <v>1954</v>
      </c>
      <c r="F160" s="294" t="s">
        <v>1674</v>
      </c>
      <c r="G160" s="295" t="s">
        <v>235</v>
      </c>
      <c r="H160" s="296" t="s">
        <v>113</v>
      </c>
      <c r="I160" s="254">
        <v>15</v>
      </c>
      <c r="J160" s="200"/>
      <c r="K160" s="200">
        <v>13</v>
      </c>
      <c r="L160" s="200">
        <v>2</v>
      </c>
      <c r="M160" s="200"/>
      <c r="N160" s="180" t="str">
        <f t="shared" si="2"/>
        <v> </v>
      </c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</row>
    <row r="161" spans="1:27" s="199" customFormat="1" ht="15">
      <c r="A161" s="179" t="s">
        <v>1458</v>
      </c>
      <c r="B161" s="195" t="s">
        <v>1952</v>
      </c>
      <c r="C161" s="196" t="s">
        <v>1953</v>
      </c>
      <c r="D161" s="179">
        <v>4</v>
      </c>
      <c r="E161" s="197" t="s">
        <v>1954</v>
      </c>
      <c r="F161" s="291" t="s">
        <v>1674</v>
      </c>
      <c r="G161" s="292" t="s">
        <v>124</v>
      </c>
      <c r="H161" s="293" t="s">
        <v>113</v>
      </c>
      <c r="I161" s="253">
        <v>15</v>
      </c>
      <c r="J161" s="198"/>
      <c r="K161" s="198">
        <v>13</v>
      </c>
      <c r="L161" s="198">
        <v>2</v>
      </c>
      <c r="M161" s="198"/>
      <c r="N161" s="180" t="str">
        <f t="shared" si="2"/>
        <v> </v>
      </c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</row>
    <row r="162" spans="1:27" s="201" customFormat="1" ht="32.25">
      <c r="A162" s="187" t="s">
        <v>1556</v>
      </c>
      <c r="B162" s="202" t="s">
        <v>1952</v>
      </c>
      <c r="C162" s="203" t="s">
        <v>1953</v>
      </c>
      <c r="D162" s="187">
        <v>4</v>
      </c>
      <c r="E162" s="204" t="s">
        <v>1954</v>
      </c>
      <c r="F162" s="294" t="s">
        <v>1674</v>
      </c>
      <c r="G162" s="295" t="s">
        <v>124</v>
      </c>
      <c r="H162" s="296" t="s">
        <v>113</v>
      </c>
      <c r="I162" s="254">
        <v>15</v>
      </c>
      <c r="J162" s="200"/>
      <c r="K162" s="200">
        <v>13</v>
      </c>
      <c r="L162" s="200">
        <v>2</v>
      </c>
      <c r="M162" s="200"/>
      <c r="N162" s="180" t="str">
        <f t="shared" si="2"/>
        <v> </v>
      </c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</row>
    <row r="163" spans="1:27" s="199" customFormat="1" ht="15">
      <c r="A163" s="205" t="s">
        <v>1458</v>
      </c>
      <c r="B163" s="195" t="s">
        <v>1952</v>
      </c>
      <c r="C163" s="196" t="s">
        <v>1953</v>
      </c>
      <c r="D163" s="205">
        <v>5</v>
      </c>
      <c r="E163" s="206" t="s">
        <v>1955</v>
      </c>
      <c r="F163" s="276" t="s">
        <v>2020</v>
      </c>
      <c r="G163" s="292" t="s">
        <v>236</v>
      </c>
      <c r="H163" s="293" t="s">
        <v>50</v>
      </c>
      <c r="I163" s="255">
        <v>21</v>
      </c>
      <c r="J163" s="205">
        <v>4</v>
      </c>
      <c r="K163" s="205">
        <v>16</v>
      </c>
      <c r="L163" s="205">
        <v>1</v>
      </c>
      <c r="M163" s="205"/>
      <c r="N163" s="180" t="str">
        <f t="shared" si="2"/>
        <v> </v>
      </c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</row>
    <row r="164" spans="1:27" s="201" customFormat="1" ht="32.25">
      <c r="A164" s="187" t="s">
        <v>1556</v>
      </c>
      <c r="B164" s="202" t="s">
        <v>1952</v>
      </c>
      <c r="C164" s="203" t="s">
        <v>1953</v>
      </c>
      <c r="D164" s="207">
        <v>5</v>
      </c>
      <c r="E164" s="208" t="s">
        <v>1955</v>
      </c>
      <c r="F164" s="285" t="s">
        <v>2020</v>
      </c>
      <c r="G164" s="295" t="s">
        <v>236</v>
      </c>
      <c r="H164" s="296" t="s">
        <v>50</v>
      </c>
      <c r="I164" s="256">
        <v>21</v>
      </c>
      <c r="J164" s="207">
        <v>4</v>
      </c>
      <c r="K164" s="207">
        <v>16</v>
      </c>
      <c r="L164" s="207">
        <v>1</v>
      </c>
      <c r="M164" s="207"/>
      <c r="N164" s="180" t="str">
        <f t="shared" si="2"/>
        <v> </v>
      </c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</row>
    <row r="165" spans="1:27" s="199" customFormat="1" ht="15">
      <c r="A165" s="205" t="s">
        <v>1458</v>
      </c>
      <c r="B165" s="195" t="s">
        <v>1952</v>
      </c>
      <c r="C165" s="196" t="s">
        <v>1953</v>
      </c>
      <c r="D165" s="205">
        <v>5</v>
      </c>
      <c r="E165" s="206" t="s">
        <v>1955</v>
      </c>
      <c r="F165" s="276" t="s">
        <v>2020</v>
      </c>
      <c r="G165" s="292" t="s">
        <v>304</v>
      </c>
      <c r="H165" s="293" t="s">
        <v>44</v>
      </c>
      <c r="I165" s="255">
        <v>21</v>
      </c>
      <c r="J165" s="205">
        <v>14</v>
      </c>
      <c r="K165" s="205">
        <v>6</v>
      </c>
      <c r="L165" s="205">
        <v>1</v>
      </c>
      <c r="M165" s="205"/>
      <c r="N165" s="180" t="str">
        <f t="shared" si="2"/>
        <v> </v>
      </c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</row>
    <row r="166" spans="1:27" s="201" customFormat="1" ht="36">
      <c r="A166" s="207" t="s">
        <v>1556</v>
      </c>
      <c r="B166" s="202" t="s">
        <v>1952</v>
      </c>
      <c r="C166" s="203" t="s">
        <v>1953</v>
      </c>
      <c r="D166" s="207">
        <v>5</v>
      </c>
      <c r="E166" s="208" t="s">
        <v>1955</v>
      </c>
      <c r="F166" s="285" t="s">
        <v>2020</v>
      </c>
      <c r="G166" s="295" t="s">
        <v>304</v>
      </c>
      <c r="H166" s="296" t="s">
        <v>44</v>
      </c>
      <c r="I166" s="256">
        <v>21</v>
      </c>
      <c r="J166" s="207">
        <v>14</v>
      </c>
      <c r="K166" s="207">
        <v>6</v>
      </c>
      <c r="L166" s="207">
        <v>1</v>
      </c>
      <c r="M166" s="207"/>
      <c r="N166" s="180" t="str">
        <f t="shared" si="2"/>
        <v> </v>
      </c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</row>
    <row r="167" spans="1:27" s="199" customFormat="1" ht="15">
      <c r="A167" s="205" t="s">
        <v>1458</v>
      </c>
      <c r="B167" s="195" t="s">
        <v>1952</v>
      </c>
      <c r="C167" s="196" t="s">
        <v>1953</v>
      </c>
      <c r="D167" s="205">
        <v>5</v>
      </c>
      <c r="E167" s="206" t="s">
        <v>1955</v>
      </c>
      <c r="F167" s="276" t="s">
        <v>2020</v>
      </c>
      <c r="G167" s="292" t="s">
        <v>179</v>
      </c>
      <c r="H167" s="293" t="s">
        <v>204</v>
      </c>
      <c r="I167" s="255">
        <v>21</v>
      </c>
      <c r="J167" s="205">
        <v>10</v>
      </c>
      <c r="K167" s="205">
        <v>10</v>
      </c>
      <c r="L167" s="205">
        <v>1</v>
      </c>
      <c r="M167" s="205"/>
      <c r="N167" s="180" t="str">
        <f t="shared" si="2"/>
        <v> </v>
      </c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</row>
    <row r="168" spans="1:27" s="201" customFormat="1" ht="36">
      <c r="A168" s="207" t="s">
        <v>1556</v>
      </c>
      <c r="B168" s="202" t="s">
        <v>1952</v>
      </c>
      <c r="C168" s="203" t="s">
        <v>1953</v>
      </c>
      <c r="D168" s="207">
        <v>5</v>
      </c>
      <c r="E168" s="208" t="s">
        <v>1955</v>
      </c>
      <c r="F168" s="285" t="s">
        <v>2020</v>
      </c>
      <c r="G168" s="295" t="s">
        <v>179</v>
      </c>
      <c r="H168" s="296" t="s">
        <v>204</v>
      </c>
      <c r="I168" s="256">
        <v>21</v>
      </c>
      <c r="J168" s="207">
        <v>10</v>
      </c>
      <c r="K168" s="207">
        <v>10</v>
      </c>
      <c r="L168" s="207">
        <v>1</v>
      </c>
      <c r="M168" s="207"/>
      <c r="N168" s="180" t="str">
        <f t="shared" si="2"/>
        <v> </v>
      </c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</row>
    <row r="169" spans="1:27" s="199" customFormat="1" ht="15">
      <c r="A169" s="205" t="s">
        <v>1458</v>
      </c>
      <c r="B169" s="195" t="s">
        <v>1952</v>
      </c>
      <c r="C169" s="196" t="s">
        <v>1953</v>
      </c>
      <c r="D169" s="205">
        <v>5</v>
      </c>
      <c r="E169" s="206" t="s">
        <v>1955</v>
      </c>
      <c r="F169" s="276" t="s">
        <v>2012</v>
      </c>
      <c r="G169" s="292" t="s">
        <v>305</v>
      </c>
      <c r="H169" s="293" t="s">
        <v>113</v>
      </c>
      <c r="I169" s="255">
        <v>21</v>
      </c>
      <c r="J169" s="205">
        <v>12</v>
      </c>
      <c r="K169" s="205">
        <v>8</v>
      </c>
      <c r="L169" s="205">
        <v>1</v>
      </c>
      <c r="M169" s="205"/>
      <c r="N169" s="180" t="str">
        <f t="shared" si="2"/>
        <v> </v>
      </c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</row>
    <row r="170" spans="1:27" s="201" customFormat="1" ht="36">
      <c r="A170" s="207" t="s">
        <v>1556</v>
      </c>
      <c r="B170" s="202" t="s">
        <v>1952</v>
      </c>
      <c r="C170" s="203" t="s">
        <v>1953</v>
      </c>
      <c r="D170" s="207">
        <v>5</v>
      </c>
      <c r="E170" s="208" t="s">
        <v>1955</v>
      </c>
      <c r="F170" s="285" t="s">
        <v>2012</v>
      </c>
      <c r="G170" s="295" t="s">
        <v>305</v>
      </c>
      <c r="H170" s="296" t="s">
        <v>113</v>
      </c>
      <c r="I170" s="256">
        <v>21</v>
      </c>
      <c r="J170" s="207">
        <v>12</v>
      </c>
      <c r="K170" s="207">
        <v>8</v>
      </c>
      <c r="L170" s="207">
        <v>1</v>
      </c>
      <c r="M170" s="207"/>
      <c r="N170" s="180" t="str">
        <f t="shared" si="2"/>
        <v> </v>
      </c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</row>
    <row r="171" spans="1:27" s="199" customFormat="1" ht="15">
      <c r="A171" s="205" t="s">
        <v>1458</v>
      </c>
      <c r="B171" s="195" t="s">
        <v>1952</v>
      </c>
      <c r="C171" s="196" t="s">
        <v>1953</v>
      </c>
      <c r="D171" s="205">
        <v>5</v>
      </c>
      <c r="E171" s="206" t="s">
        <v>1955</v>
      </c>
      <c r="F171" s="276" t="s">
        <v>2012</v>
      </c>
      <c r="G171" s="292" t="s">
        <v>306</v>
      </c>
      <c r="H171" s="293" t="s">
        <v>113</v>
      </c>
      <c r="I171" s="255">
        <v>21</v>
      </c>
      <c r="J171" s="205">
        <v>14</v>
      </c>
      <c r="K171" s="205">
        <v>7</v>
      </c>
      <c r="L171" s="205"/>
      <c r="M171" s="205"/>
      <c r="N171" s="180" t="str">
        <f t="shared" si="2"/>
        <v> </v>
      </c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</row>
    <row r="172" spans="1:27" s="201" customFormat="1" ht="36">
      <c r="A172" s="207" t="s">
        <v>1556</v>
      </c>
      <c r="B172" s="202" t="s">
        <v>1952</v>
      </c>
      <c r="C172" s="203" t="s">
        <v>1953</v>
      </c>
      <c r="D172" s="207">
        <v>5</v>
      </c>
      <c r="E172" s="208" t="s">
        <v>1955</v>
      </c>
      <c r="F172" s="285" t="s">
        <v>2012</v>
      </c>
      <c r="G172" s="295" t="s">
        <v>306</v>
      </c>
      <c r="H172" s="296" t="s">
        <v>113</v>
      </c>
      <c r="I172" s="256">
        <v>21</v>
      </c>
      <c r="J172" s="207">
        <v>14</v>
      </c>
      <c r="K172" s="207">
        <v>7</v>
      </c>
      <c r="L172" s="207"/>
      <c r="M172" s="207"/>
      <c r="N172" s="180" t="str">
        <f t="shared" si="2"/>
        <v> </v>
      </c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</row>
    <row r="173" spans="1:27" s="199" customFormat="1" ht="15">
      <c r="A173" s="205" t="s">
        <v>1458</v>
      </c>
      <c r="B173" s="195" t="s">
        <v>1952</v>
      </c>
      <c r="C173" s="196" t="s">
        <v>1953</v>
      </c>
      <c r="D173" s="205">
        <v>5</v>
      </c>
      <c r="E173" s="206" t="s">
        <v>1955</v>
      </c>
      <c r="F173" s="276" t="s">
        <v>1674</v>
      </c>
      <c r="G173" s="292" t="s">
        <v>124</v>
      </c>
      <c r="H173" s="293" t="s">
        <v>44</v>
      </c>
      <c r="I173" s="255">
        <v>21</v>
      </c>
      <c r="J173" s="205">
        <v>16</v>
      </c>
      <c r="K173" s="205">
        <v>5</v>
      </c>
      <c r="L173" s="205"/>
      <c r="M173" s="205"/>
      <c r="N173" s="180" t="str">
        <f t="shared" si="2"/>
        <v> </v>
      </c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</row>
    <row r="174" spans="1:27" s="201" customFormat="1" ht="36">
      <c r="A174" s="207" t="s">
        <v>1556</v>
      </c>
      <c r="B174" s="202" t="s">
        <v>1952</v>
      </c>
      <c r="C174" s="203" t="s">
        <v>1953</v>
      </c>
      <c r="D174" s="207">
        <v>5</v>
      </c>
      <c r="E174" s="208" t="s">
        <v>1955</v>
      </c>
      <c r="F174" s="285" t="s">
        <v>1674</v>
      </c>
      <c r="G174" s="295" t="s">
        <v>124</v>
      </c>
      <c r="H174" s="296" t="s">
        <v>44</v>
      </c>
      <c r="I174" s="256">
        <v>21</v>
      </c>
      <c r="J174" s="207">
        <v>16</v>
      </c>
      <c r="K174" s="207">
        <v>5</v>
      </c>
      <c r="L174" s="207"/>
      <c r="M174" s="207"/>
      <c r="N174" s="180" t="str">
        <f t="shared" si="2"/>
        <v> </v>
      </c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</row>
    <row r="175" spans="1:14" s="180" customFormat="1" ht="33.75">
      <c r="A175" s="174" t="s">
        <v>1458</v>
      </c>
      <c r="B175" s="175" t="s">
        <v>52</v>
      </c>
      <c r="C175" s="176" t="s">
        <v>53</v>
      </c>
      <c r="D175" s="174">
        <v>1</v>
      </c>
      <c r="E175" s="178" t="s">
        <v>1957</v>
      </c>
      <c r="F175" s="321" t="s">
        <v>1568</v>
      </c>
      <c r="G175" s="338" t="s">
        <v>46</v>
      </c>
      <c r="H175" s="339" t="s">
        <v>47</v>
      </c>
      <c r="I175" s="251">
        <v>15</v>
      </c>
      <c r="J175" s="177">
        <v>8</v>
      </c>
      <c r="K175" s="177">
        <v>7</v>
      </c>
      <c r="L175" s="177">
        <v>0</v>
      </c>
      <c r="M175" s="177"/>
      <c r="N175" s="180" t="str">
        <f t="shared" si="2"/>
        <v> </v>
      </c>
    </row>
    <row r="176" spans="1:14" s="180" customFormat="1" ht="33.75">
      <c r="A176" s="174" t="s">
        <v>2008</v>
      </c>
      <c r="B176" s="175" t="s">
        <v>52</v>
      </c>
      <c r="C176" s="176" t="s">
        <v>53</v>
      </c>
      <c r="D176" s="174">
        <v>1</v>
      </c>
      <c r="E176" s="178" t="s">
        <v>1957</v>
      </c>
      <c r="F176" s="321" t="s">
        <v>1568</v>
      </c>
      <c r="G176" s="338" t="s">
        <v>46</v>
      </c>
      <c r="H176" s="339" t="s">
        <v>47</v>
      </c>
      <c r="I176" s="251">
        <v>5</v>
      </c>
      <c r="J176" s="177">
        <v>3</v>
      </c>
      <c r="K176" s="177">
        <v>1</v>
      </c>
      <c r="L176" s="177">
        <v>1</v>
      </c>
      <c r="M176" s="177"/>
      <c r="N176" s="180" t="str">
        <f t="shared" si="2"/>
        <v> </v>
      </c>
    </row>
    <row r="177" spans="1:27" s="189" customFormat="1" ht="36">
      <c r="A177" s="182" t="s">
        <v>1556</v>
      </c>
      <c r="B177" s="183" t="s">
        <v>52</v>
      </c>
      <c r="C177" s="184" t="s">
        <v>53</v>
      </c>
      <c r="D177" s="182">
        <v>1</v>
      </c>
      <c r="E177" s="186" t="s">
        <v>1957</v>
      </c>
      <c r="F177" s="322" t="s">
        <v>1568</v>
      </c>
      <c r="G177" s="340" t="s">
        <v>46</v>
      </c>
      <c r="H177" s="341" t="s">
        <v>47</v>
      </c>
      <c r="I177" s="252">
        <v>20</v>
      </c>
      <c r="J177" s="185">
        <v>11</v>
      </c>
      <c r="K177" s="185">
        <v>8</v>
      </c>
      <c r="L177" s="185">
        <v>1</v>
      </c>
      <c r="M177" s="185"/>
      <c r="N177" s="180" t="str">
        <f t="shared" si="2"/>
        <v> </v>
      </c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</row>
    <row r="178" spans="1:27" s="181" customFormat="1" ht="33.75">
      <c r="A178" s="174" t="s">
        <v>1458</v>
      </c>
      <c r="B178" s="175" t="s">
        <v>52</v>
      </c>
      <c r="C178" s="176" t="s">
        <v>53</v>
      </c>
      <c r="D178" s="174">
        <v>1</v>
      </c>
      <c r="E178" s="178" t="s">
        <v>1957</v>
      </c>
      <c r="F178" s="321" t="s">
        <v>1657</v>
      </c>
      <c r="G178" s="338" t="s">
        <v>111</v>
      </c>
      <c r="H178" s="339" t="s">
        <v>49</v>
      </c>
      <c r="I178" s="251">
        <v>15</v>
      </c>
      <c r="J178" s="177">
        <v>7</v>
      </c>
      <c r="K178" s="177">
        <v>7</v>
      </c>
      <c r="L178" s="177">
        <v>1</v>
      </c>
      <c r="M178" s="177"/>
      <c r="N178" s="180" t="str">
        <f t="shared" si="2"/>
        <v> </v>
      </c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</row>
    <row r="179" spans="1:27" s="181" customFormat="1" ht="33.75">
      <c r="A179" s="174" t="s">
        <v>2008</v>
      </c>
      <c r="B179" s="175" t="s">
        <v>52</v>
      </c>
      <c r="C179" s="176" t="s">
        <v>53</v>
      </c>
      <c r="D179" s="174">
        <v>1</v>
      </c>
      <c r="E179" s="178" t="s">
        <v>1957</v>
      </c>
      <c r="F179" s="321" t="s">
        <v>1657</v>
      </c>
      <c r="G179" s="338" t="s">
        <v>111</v>
      </c>
      <c r="H179" s="339" t="s">
        <v>49</v>
      </c>
      <c r="I179" s="251">
        <v>5</v>
      </c>
      <c r="J179" s="177">
        <v>2</v>
      </c>
      <c r="K179" s="177">
        <v>2</v>
      </c>
      <c r="L179" s="177">
        <v>1</v>
      </c>
      <c r="M179" s="177"/>
      <c r="N179" s="180" t="str">
        <f t="shared" si="2"/>
        <v> </v>
      </c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</row>
    <row r="180" spans="1:27" s="189" customFormat="1" ht="36">
      <c r="A180" s="182" t="s">
        <v>1556</v>
      </c>
      <c r="B180" s="183" t="s">
        <v>52</v>
      </c>
      <c r="C180" s="184" t="s">
        <v>53</v>
      </c>
      <c r="D180" s="182">
        <v>1</v>
      </c>
      <c r="E180" s="186" t="s">
        <v>1957</v>
      </c>
      <c r="F180" s="322" t="s">
        <v>1657</v>
      </c>
      <c r="G180" s="340" t="s">
        <v>111</v>
      </c>
      <c r="H180" s="341" t="s">
        <v>49</v>
      </c>
      <c r="I180" s="252">
        <v>20</v>
      </c>
      <c r="J180" s="185">
        <v>9</v>
      </c>
      <c r="K180" s="185">
        <v>9</v>
      </c>
      <c r="L180" s="185">
        <v>2</v>
      </c>
      <c r="M180" s="185"/>
      <c r="N180" s="180" t="str">
        <f t="shared" si="2"/>
        <v> </v>
      </c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</row>
    <row r="181" spans="1:27" s="181" customFormat="1" ht="33.75">
      <c r="A181" s="174" t="s">
        <v>1458</v>
      </c>
      <c r="B181" s="175" t="s">
        <v>52</v>
      </c>
      <c r="C181" s="176" t="s">
        <v>53</v>
      </c>
      <c r="D181" s="174">
        <v>1</v>
      </c>
      <c r="E181" s="178" t="s">
        <v>1957</v>
      </c>
      <c r="F181" s="321" t="s">
        <v>1657</v>
      </c>
      <c r="G181" s="338" t="s">
        <v>110</v>
      </c>
      <c r="H181" s="339" t="s">
        <v>74</v>
      </c>
      <c r="I181" s="251">
        <v>15</v>
      </c>
      <c r="J181" s="190">
        <v>7</v>
      </c>
      <c r="K181" s="190">
        <v>8</v>
      </c>
      <c r="L181" s="191"/>
      <c r="M181" s="191"/>
      <c r="N181" s="180" t="str">
        <f t="shared" si="2"/>
        <v> </v>
      </c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</row>
    <row r="182" spans="1:27" s="181" customFormat="1" ht="33.75">
      <c r="A182" s="174" t="s">
        <v>2008</v>
      </c>
      <c r="B182" s="175" t="s">
        <v>52</v>
      </c>
      <c r="C182" s="176" t="s">
        <v>53</v>
      </c>
      <c r="D182" s="174">
        <v>1</v>
      </c>
      <c r="E182" s="178" t="s">
        <v>1957</v>
      </c>
      <c r="F182" s="321" t="s">
        <v>1657</v>
      </c>
      <c r="G182" s="338" t="s">
        <v>110</v>
      </c>
      <c r="H182" s="339" t="s">
        <v>74</v>
      </c>
      <c r="I182" s="251">
        <v>5</v>
      </c>
      <c r="J182" s="190">
        <v>3</v>
      </c>
      <c r="K182" s="190">
        <v>2</v>
      </c>
      <c r="L182" s="191"/>
      <c r="M182" s="191"/>
      <c r="N182" s="180" t="str">
        <f t="shared" si="2"/>
        <v> </v>
      </c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</row>
    <row r="183" spans="1:27" s="189" customFormat="1" ht="36">
      <c r="A183" s="182" t="s">
        <v>1556</v>
      </c>
      <c r="B183" s="183" t="s">
        <v>52</v>
      </c>
      <c r="C183" s="184" t="s">
        <v>53</v>
      </c>
      <c r="D183" s="182">
        <v>1</v>
      </c>
      <c r="E183" s="186" t="s">
        <v>1957</v>
      </c>
      <c r="F183" s="322" t="s">
        <v>1657</v>
      </c>
      <c r="G183" s="340" t="s">
        <v>110</v>
      </c>
      <c r="H183" s="341" t="s">
        <v>74</v>
      </c>
      <c r="I183" s="252">
        <v>20</v>
      </c>
      <c r="J183" s="193">
        <v>10</v>
      </c>
      <c r="K183" s="193">
        <v>10</v>
      </c>
      <c r="L183" s="193"/>
      <c r="M183" s="193"/>
      <c r="N183" s="180" t="str">
        <f t="shared" si="2"/>
        <v> </v>
      </c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</row>
    <row r="184" spans="1:14" s="180" customFormat="1" ht="38.25">
      <c r="A184" s="174" t="s">
        <v>1458</v>
      </c>
      <c r="B184" s="175" t="s">
        <v>52</v>
      </c>
      <c r="C184" s="176" t="s">
        <v>53</v>
      </c>
      <c r="D184" s="174">
        <v>2</v>
      </c>
      <c r="E184" s="178" t="s">
        <v>54</v>
      </c>
      <c r="F184" s="321" t="s">
        <v>1568</v>
      </c>
      <c r="G184" s="338" t="s">
        <v>109</v>
      </c>
      <c r="H184" s="338" t="s">
        <v>307</v>
      </c>
      <c r="I184" s="251">
        <v>10</v>
      </c>
      <c r="J184" s="177">
        <v>7</v>
      </c>
      <c r="K184" s="177">
        <v>3</v>
      </c>
      <c r="L184" s="177"/>
      <c r="M184" s="177"/>
      <c r="N184" s="180" t="str">
        <f t="shared" si="2"/>
        <v> </v>
      </c>
    </row>
    <row r="185" spans="1:27" s="189" customFormat="1" ht="38.25">
      <c r="A185" s="182" t="s">
        <v>1556</v>
      </c>
      <c r="B185" s="183" t="s">
        <v>52</v>
      </c>
      <c r="C185" s="184" t="s">
        <v>53</v>
      </c>
      <c r="D185" s="182">
        <v>2</v>
      </c>
      <c r="E185" s="186" t="s">
        <v>54</v>
      </c>
      <c r="F185" s="322" t="s">
        <v>1568</v>
      </c>
      <c r="G185" s="340" t="s">
        <v>109</v>
      </c>
      <c r="H185" s="340" t="s">
        <v>307</v>
      </c>
      <c r="I185" s="252">
        <v>10</v>
      </c>
      <c r="J185" s="185">
        <v>7</v>
      </c>
      <c r="K185" s="185">
        <v>3</v>
      </c>
      <c r="L185" s="185"/>
      <c r="M185" s="185"/>
      <c r="N185" s="180" t="str">
        <f t="shared" si="2"/>
        <v> </v>
      </c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</row>
    <row r="186" spans="1:27" s="181" customFormat="1" ht="33.75">
      <c r="A186" s="174" t="s">
        <v>1458</v>
      </c>
      <c r="B186" s="175" t="s">
        <v>52</v>
      </c>
      <c r="C186" s="176" t="s">
        <v>53</v>
      </c>
      <c r="D186" s="174">
        <v>2</v>
      </c>
      <c r="E186" s="178" t="s">
        <v>54</v>
      </c>
      <c r="F186" s="321" t="s">
        <v>1657</v>
      </c>
      <c r="G186" s="288" t="s">
        <v>308</v>
      </c>
      <c r="H186" s="288" t="s">
        <v>58</v>
      </c>
      <c r="I186" s="251">
        <v>10</v>
      </c>
      <c r="J186" s="177">
        <v>7</v>
      </c>
      <c r="K186" s="177">
        <v>3</v>
      </c>
      <c r="L186" s="177"/>
      <c r="M186" s="177"/>
      <c r="N186" s="180" t="str">
        <f t="shared" si="2"/>
        <v> </v>
      </c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</row>
    <row r="187" spans="1:27" s="189" customFormat="1" ht="36">
      <c r="A187" s="182" t="s">
        <v>1556</v>
      </c>
      <c r="B187" s="183" t="s">
        <v>52</v>
      </c>
      <c r="C187" s="184" t="s">
        <v>53</v>
      </c>
      <c r="D187" s="182">
        <v>2</v>
      </c>
      <c r="E187" s="186" t="s">
        <v>54</v>
      </c>
      <c r="F187" s="322" t="s">
        <v>1657</v>
      </c>
      <c r="G187" s="290" t="s">
        <v>308</v>
      </c>
      <c r="H187" s="290" t="s">
        <v>58</v>
      </c>
      <c r="I187" s="252">
        <v>10</v>
      </c>
      <c r="J187" s="185">
        <v>7</v>
      </c>
      <c r="K187" s="185">
        <v>3</v>
      </c>
      <c r="L187" s="185"/>
      <c r="M187" s="185"/>
      <c r="N187" s="180" t="str">
        <f t="shared" si="2"/>
        <v> </v>
      </c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</row>
    <row r="188" spans="1:27" s="181" customFormat="1" ht="33.75">
      <c r="A188" s="174" t="s">
        <v>1458</v>
      </c>
      <c r="B188" s="175" t="s">
        <v>52</v>
      </c>
      <c r="C188" s="176" t="s">
        <v>53</v>
      </c>
      <c r="D188" s="174">
        <v>2</v>
      </c>
      <c r="E188" s="178" t="s">
        <v>54</v>
      </c>
      <c r="F188" s="321" t="s">
        <v>1657</v>
      </c>
      <c r="G188" s="277" t="s">
        <v>309</v>
      </c>
      <c r="H188" s="288" t="s">
        <v>58</v>
      </c>
      <c r="I188" s="251">
        <v>10</v>
      </c>
      <c r="J188" s="190">
        <v>6</v>
      </c>
      <c r="K188" s="190">
        <v>4</v>
      </c>
      <c r="L188" s="191"/>
      <c r="M188" s="191"/>
      <c r="N188" s="180" t="str">
        <f t="shared" si="2"/>
        <v> </v>
      </c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</row>
    <row r="189" spans="1:27" s="189" customFormat="1" ht="36">
      <c r="A189" s="182" t="s">
        <v>1556</v>
      </c>
      <c r="B189" s="183" t="s">
        <v>52</v>
      </c>
      <c r="C189" s="184" t="s">
        <v>53</v>
      </c>
      <c r="D189" s="182">
        <v>2</v>
      </c>
      <c r="E189" s="186" t="s">
        <v>54</v>
      </c>
      <c r="F189" s="322" t="s">
        <v>1657</v>
      </c>
      <c r="G189" s="286" t="s">
        <v>309</v>
      </c>
      <c r="H189" s="290" t="s">
        <v>58</v>
      </c>
      <c r="I189" s="252">
        <v>10</v>
      </c>
      <c r="J189" s="193">
        <v>6</v>
      </c>
      <c r="K189" s="193">
        <v>4</v>
      </c>
      <c r="L189" s="193"/>
      <c r="M189" s="193"/>
      <c r="N189" s="180" t="str">
        <f t="shared" si="2"/>
        <v> </v>
      </c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</row>
    <row r="190" spans="1:27" s="181" customFormat="1" ht="33.75">
      <c r="A190" s="174" t="s">
        <v>1458</v>
      </c>
      <c r="B190" s="175" t="s">
        <v>52</v>
      </c>
      <c r="C190" s="176" t="s">
        <v>53</v>
      </c>
      <c r="D190" s="174">
        <v>2</v>
      </c>
      <c r="E190" s="178" t="s">
        <v>54</v>
      </c>
      <c r="F190" s="321" t="s">
        <v>1661</v>
      </c>
      <c r="G190" s="287" t="s">
        <v>310</v>
      </c>
      <c r="H190" s="288" t="s">
        <v>59</v>
      </c>
      <c r="I190" s="251">
        <v>10</v>
      </c>
      <c r="J190" s="190">
        <v>10</v>
      </c>
      <c r="K190" s="190"/>
      <c r="L190" s="191"/>
      <c r="M190" s="191"/>
      <c r="N190" s="180" t="str">
        <f t="shared" si="2"/>
        <v> </v>
      </c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</row>
    <row r="191" spans="1:27" s="189" customFormat="1" ht="36">
      <c r="A191" s="182" t="s">
        <v>1556</v>
      </c>
      <c r="B191" s="183" t="s">
        <v>52</v>
      </c>
      <c r="C191" s="184" t="s">
        <v>53</v>
      </c>
      <c r="D191" s="182">
        <v>2</v>
      </c>
      <c r="E191" s="186" t="s">
        <v>54</v>
      </c>
      <c r="F191" s="322" t="s">
        <v>1661</v>
      </c>
      <c r="G191" s="289" t="s">
        <v>310</v>
      </c>
      <c r="H191" s="290" t="s">
        <v>59</v>
      </c>
      <c r="I191" s="252">
        <v>10</v>
      </c>
      <c r="J191" s="193">
        <v>10</v>
      </c>
      <c r="K191" s="193"/>
      <c r="L191" s="193"/>
      <c r="M191" s="193"/>
      <c r="N191" s="180" t="str">
        <f t="shared" si="2"/>
        <v> </v>
      </c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</row>
    <row r="192" spans="1:27" s="181" customFormat="1" ht="33.75">
      <c r="A192" s="174" t="s">
        <v>1458</v>
      </c>
      <c r="B192" s="175" t="s">
        <v>52</v>
      </c>
      <c r="C192" s="176" t="s">
        <v>53</v>
      </c>
      <c r="D192" s="174">
        <v>2</v>
      </c>
      <c r="E192" s="178" t="s">
        <v>54</v>
      </c>
      <c r="F192" s="321" t="s">
        <v>1661</v>
      </c>
      <c r="G192" s="287" t="s">
        <v>60</v>
      </c>
      <c r="H192" s="288" t="s">
        <v>59</v>
      </c>
      <c r="I192" s="251">
        <v>10</v>
      </c>
      <c r="J192" s="190">
        <v>10</v>
      </c>
      <c r="K192" s="190"/>
      <c r="L192" s="191"/>
      <c r="M192" s="191"/>
      <c r="N192" s="180" t="str">
        <f t="shared" si="2"/>
        <v> </v>
      </c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</row>
    <row r="193" spans="1:27" s="189" customFormat="1" ht="36">
      <c r="A193" s="182" t="s">
        <v>1556</v>
      </c>
      <c r="B193" s="183" t="s">
        <v>52</v>
      </c>
      <c r="C193" s="184" t="s">
        <v>53</v>
      </c>
      <c r="D193" s="182">
        <v>2</v>
      </c>
      <c r="E193" s="186" t="s">
        <v>54</v>
      </c>
      <c r="F193" s="322" t="s">
        <v>1661</v>
      </c>
      <c r="G193" s="289" t="s">
        <v>60</v>
      </c>
      <c r="H193" s="290" t="s">
        <v>59</v>
      </c>
      <c r="I193" s="252">
        <v>10</v>
      </c>
      <c r="J193" s="193">
        <v>10</v>
      </c>
      <c r="K193" s="193"/>
      <c r="L193" s="193"/>
      <c r="M193" s="193"/>
      <c r="N193" s="180" t="str">
        <f t="shared" si="2"/>
        <v> </v>
      </c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</row>
    <row r="194" spans="1:27" s="181" customFormat="1" ht="33.75">
      <c r="A194" s="174" t="s">
        <v>1458</v>
      </c>
      <c r="B194" s="175" t="s">
        <v>52</v>
      </c>
      <c r="C194" s="176" t="s">
        <v>53</v>
      </c>
      <c r="D194" s="174">
        <v>3</v>
      </c>
      <c r="E194" s="178" t="s">
        <v>1958</v>
      </c>
      <c r="F194" s="321" t="s">
        <v>1657</v>
      </c>
      <c r="G194" s="288" t="s">
        <v>311</v>
      </c>
      <c r="H194" s="288" t="s">
        <v>312</v>
      </c>
      <c r="I194" s="251">
        <v>12</v>
      </c>
      <c r="J194" s="177">
        <v>8</v>
      </c>
      <c r="K194" s="177">
        <v>4</v>
      </c>
      <c r="L194" s="177"/>
      <c r="M194" s="177"/>
      <c r="N194" s="180" t="str">
        <f t="shared" si="2"/>
        <v> </v>
      </c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</row>
    <row r="195" spans="1:27" s="189" customFormat="1" ht="36">
      <c r="A195" s="182" t="s">
        <v>1556</v>
      </c>
      <c r="B195" s="183" t="s">
        <v>52</v>
      </c>
      <c r="C195" s="184" t="s">
        <v>53</v>
      </c>
      <c r="D195" s="182">
        <v>3</v>
      </c>
      <c r="E195" s="186" t="s">
        <v>1958</v>
      </c>
      <c r="F195" s="322" t="s">
        <v>1657</v>
      </c>
      <c r="G195" s="290" t="s">
        <v>311</v>
      </c>
      <c r="H195" s="290" t="s">
        <v>312</v>
      </c>
      <c r="I195" s="252">
        <v>12</v>
      </c>
      <c r="J195" s="185">
        <v>8</v>
      </c>
      <c r="K195" s="185">
        <v>4</v>
      </c>
      <c r="L195" s="185"/>
      <c r="M195" s="185"/>
      <c r="N195" s="180" t="str">
        <f t="shared" si="2"/>
        <v> </v>
      </c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</row>
    <row r="196" spans="1:27" s="181" customFormat="1" ht="38.25">
      <c r="A196" s="174" t="s">
        <v>1458</v>
      </c>
      <c r="B196" s="175" t="s">
        <v>52</v>
      </c>
      <c r="C196" s="176" t="s">
        <v>53</v>
      </c>
      <c r="D196" s="174">
        <v>3</v>
      </c>
      <c r="E196" s="178" t="s">
        <v>1958</v>
      </c>
      <c r="F196" s="321" t="s">
        <v>1657</v>
      </c>
      <c r="G196" s="288" t="s">
        <v>313</v>
      </c>
      <c r="H196" s="288" t="s">
        <v>57</v>
      </c>
      <c r="I196" s="251">
        <v>12</v>
      </c>
      <c r="J196" s="177">
        <v>7</v>
      </c>
      <c r="K196" s="177">
        <v>4</v>
      </c>
      <c r="L196" s="177">
        <v>1</v>
      </c>
      <c r="M196" s="177"/>
      <c r="N196" s="180" t="str">
        <f t="shared" si="2"/>
        <v> </v>
      </c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</row>
    <row r="197" spans="1:27" s="189" customFormat="1" ht="38.25">
      <c r="A197" s="182" t="s">
        <v>1556</v>
      </c>
      <c r="B197" s="183" t="s">
        <v>52</v>
      </c>
      <c r="C197" s="184" t="s">
        <v>53</v>
      </c>
      <c r="D197" s="182">
        <v>3</v>
      </c>
      <c r="E197" s="186" t="s">
        <v>1958</v>
      </c>
      <c r="F197" s="322" t="s">
        <v>1657</v>
      </c>
      <c r="G197" s="290" t="s">
        <v>313</v>
      </c>
      <c r="H197" s="290" t="s">
        <v>57</v>
      </c>
      <c r="I197" s="252">
        <v>12</v>
      </c>
      <c r="J197" s="185">
        <v>7</v>
      </c>
      <c r="K197" s="185">
        <v>4</v>
      </c>
      <c r="L197" s="185">
        <v>1</v>
      </c>
      <c r="M197" s="185"/>
      <c r="N197" s="180" t="str">
        <f aca="true" t="shared" si="3" ref="N197:N260">IF(I197=SUM(J197:M197)," ","ОШИБКА")</f>
        <v> </v>
      </c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</row>
    <row r="198" spans="1:27" s="181" customFormat="1" ht="38.25">
      <c r="A198" s="174" t="s">
        <v>1458</v>
      </c>
      <c r="B198" s="175" t="s">
        <v>52</v>
      </c>
      <c r="C198" s="176" t="s">
        <v>53</v>
      </c>
      <c r="D198" s="174">
        <v>3</v>
      </c>
      <c r="E198" s="178" t="s">
        <v>1958</v>
      </c>
      <c r="F198" s="321" t="s">
        <v>1657</v>
      </c>
      <c r="G198" s="288" t="s">
        <v>314</v>
      </c>
      <c r="H198" s="288" t="s">
        <v>57</v>
      </c>
      <c r="I198" s="251">
        <v>12</v>
      </c>
      <c r="J198" s="177">
        <v>7</v>
      </c>
      <c r="K198" s="177">
        <v>4</v>
      </c>
      <c r="L198" s="177">
        <v>1</v>
      </c>
      <c r="M198" s="177"/>
      <c r="N198" s="180" t="str">
        <f t="shared" si="3"/>
        <v> </v>
      </c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</row>
    <row r="199" spans="1:27" s="189" customFormat="1" ht="38.25">
      <c r="A199" s="182" t="s">
        <v>1556</v>
      </c>
      <c r="B199" s="183" t="s">
        <v>52</v>
      </c>
      <c r="C199" s="184" t="s">
        <v>53</v>
      </c>
      <c r="D199" s="182">
        <v>3</v>
      </c>
      <c r="E199" s="186" t="s">
        <v>1958</v>
      </c>
      <c r="F199" s="322" t="s">
        <v>1657</v>
      </c>
      <c r="G199" s="290" t="s">
        <v>314</v>
      </c>
      <c r="H199" s="290" t="s">
        <v>57</v>
      </c>
      <c r="I199" s="252">
        <v>12</v>
      </c>
      <c r="J199" s="185">
        <v>7</v>
      </c>
      <c r="K199" s="185">
        <v>4</v>
      </c>
      <c r="L199" s="185">
        <v>1</v>
      </c>
      <c r="M199" s="185"/>
      <c r="N199" s="180" t="str">
        <f t="shared" si="3"/>
        <v> </v>
      </c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</row>
    <row r="200" spans="1:27" s="181" customFormat="1" ht="12.75">
      <c r="A200" s="174" t="s">
        <v>1458</v>
      </c>
      <c r="B200" s="175" t="s">
        <v>61</v>
      </c>
      <c r="C200" s="176" t="s">
        <v>1959</v>
      </c>
      <c r="D200" s="174">
        <v>4</v>
      </c>
      <c r="E200" s="178" t="s">
        <v>1960</v>
      </c>
      <c r="F200" s="321" t="s">
        <v>1562</v>
      </c>
      <c r="G200" s="301" t="s">
        <v>315</v>
      </c>
      <c r="H200" s="288" t="s">
        <v>57</v>
      </c>
      <c r="I200" s="251">
        <v>11</v>
      </c>
      <c r="J200" s="177">
        <v>6</v>
      </c>
      <c r="K200" s="177">
        <v>5</v>
      </c>
      <c r="L200" s="177"/>
      <c r="M200" s="177"/>
      <c r="N200" s="180" t="str">
        <f t="shared" si="3"/>
        <v> </v>
      </c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</row>
    <row r="201" spans="1:27" s="189" customFormat="1" ht="36">
      <c r="A201" s="182" t="s">
        <v>1556</v>
      </c>
      <c r="B201" s="183" t="s">
        <v>61</v>
      </c>
      <c r="C201" s="184" t="s">
        <v>1959</v>
      </c>
      <c r="D201" s="182">
        <v>4</v>
      </c>
      <c r="E201" s="186" t="s">
        <v>1960</v>
      </c>
      <c r="F201" s="322" t="s">
        <v>1562</v>
      </c>
      <c r="G201" s="303" t="s">
        <v>315</v>
      </c>
      <c r="H201" s="290" t="s">
        <v>57</v>
      </c>
      <c r="I201" s="252">
        <v>11</v>
      </c>
      <c r="J201" s="185">
        <v>6</v>
      </c>
      <c r="K201" s="185">
        <v>5</v>
      </c>
      <c r="L201" s="185"/>
      <c r="M201" s="185"/>
      <c r="N201" s="180" t="str">
        <f t="shared" si="3"/>
        <v> </v>
      </c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</row>
    <row r="202" spans="1:27" s="181" customFormat="1" ht="38.25">
      <c r="A202" s="174" t="s">
        <v>1458</v>
      </c>
      <c r="B202" s="175" t="s">
        <v>61</v>
      </c>
      <c r="C202" s="176" t="s">
        <v>1959</v>
      </c>
      <c r="D202" s="174">
        <v>4</v>
      </c>
      <c r="E202" s="178" t="s">
        <v>1960</v>
      </c>
      <c r="F202" s="321" t="s">
        <v>2020</v>
      </c>
      <c r="G202" s="288" t="s">
        <v>316</v>
      </c>
      <c r="H202" s="288" t="s">
        <v>59</v>
      </c>
      <c r="I202" s="251">
        <v>11</v>
      </c>
      <c r="J202" s="177">
        <v>5</v>
      </c>
      <c r="K202" s="177">
        <v>6</v>
      </c>
      <c r="L202" s="177"/>
      <c r="M202" s="177"/>
      <c r="N202" s="180" t="str">
        <f t="shared" si="3"/>
        <v> </v>
      </c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</row>
    <row r="203" spans="1:27" s="189" customFormat="1" ht="38.25">
      <c r="A203" s="182" t="s">
        <v>1556</v>
      </c>
      <c r="B203" s="183" t="s">
        <v>61</v>
      </c>
      <c r="C203" s="184" t="s">
        <v>1959</v>
      </c>
      <c r="D203" s="182">
        <v>4</v>
      </c>
      <c r="E203" s="186" t="s">
        <v>1960</v>
      </c>
      <c r="F203" s="322" t="s">
        <v>2020</v>
      </c>
      <c r="G203" s="290" t="s">
        <v>316</v>
      </c>
      <c r="H203" s="290" t="s">
        <v>59</v>
      </c>
      <c r="I203" s="252">
        <v>11</v>
      </c>
      <c r="J203" s="185">
        <v>5</v>
      </c>
      <c r="K203" s="185">
        <v>6</v>
      </c>
      <c r="L203" s="185"/>
      <c r="M203" s="185"/>
      <c r="N203" s="180" t="str">
        <f t="shared" si="3"/>
        <v> </v>
      </c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</row>
    <row r="204" spans="1:27" s="181" customFormat="1" ht="25.5">
      <c r="A204" s="174" t="s">
        <v>1458</v>
      </c>
      <c r="B204" s="175" t="s">
        <v>61</v>
      </c>
      <c r="C204" s="176" t="s">
        <v>1959</v>
      </c>
      <c r="D204" s="174">
        <v>4</v>
      </c>
      <c r="E204" s="178" t="s">
        <v>1960</v>
      </c>
      <c r="F204" s="321" t="s">
        <v>2020</v>
      </c>
      <c r="G204" s="288" t="s">
        <v>317</v>
      </c>
      <c r="H204" s="288" t="s">
        <v>59</v>
      </c>
      <c r="I204" s="251">
        <v>11</v>
      </c>
      <c r="J204" s="177">
        <v>4</v>
      </c>
      <c r="K204" s="177">
        <v>7</v>
      </c>
      <c r="L204" s="177"/>
      <c r="M204" s="177"/>
      <c r="N204" s="180" t="str">
        <f t="shared" si="3"/>
        <v> </v>
      </c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</row>
    <row r="205" spans="1:27" s="189" customFormat="1" ht="36">
      <c r="A205" s="182" t="s">
        <v>1556</v>
      </c>
      <c r="B205" s="183" t="s">
        <v>61</v>
      </c>
      <c r="C205" s="184" t="s">
        <v>1959</v>
      </c>
      <c r="D205" s="182">
        <v>4</v>
      </c>
      <c r="E205" s="186" t="s">
        <v>1960</v>
      </c>
      <c r="F205" s="322" t="s">
        <v>2020</v>
      </c>
      <c r="G205" s="290" t="s">
        <v>317</v>
      </c>
      <c r="H205" s="290" t="s">
        <v>59</v>
      </c>
      <c r="I205" s="252">
        <v>11</v>
      </c>
      <c r="J205" s="185">
        <v>4</v>
      </c>
      <c r="K205" s="185">
        <v>7</v>
      </c>
      <c r="L205" s="185"/>
      <c r="M205" s="185"/>
      <c r="N205" s="180" t="str">
        <f t="shared" si="3"/>
        <v> </v>
      </c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</row>
    <row r="206" spans="1:27" s="181" customFormat="1" ht="25.5">
      <c r="A206" s="174" t="s">
        <v>1458</v>
      </c>
      <c r="B206" s="175" t="s">
        <v>61</v>
      </c>
      <c r="C206" s="176" t="s">
        <v>1959</v>
      </c>
      <c r="D206" s="174">
        <v>4</v>
      </c>
      <c r="E206" s="178" t="s">
        <v>1960</v>
      </c>
      <c r="F206" s="321" t="s">
        <v>2012</v>
      </c>
      <c r="G206" s="288" t="s">
        <v>318</v>
      </c>
      <c r="H206" s="288" t="s">
        <v>57</v>
      </c>
      <c r="I206" s="251">
        <v>11</v>
      </c>
      <c r="J206" s="177">
        <v>6</v>
      </c>
      <c r="K206" s="177">
        <v>5</v>
      </c>
      <c r="L206" s="177"/>
      <c r="M206" s="177"/>
      <c r="N206" s="180" t="str">
        <f t="shared" si="3"/>
        <v> </v>
      </c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</row>
    <row r="207" spans="1:27" s="189" customFormat="1" ht="36">
      <c r="A207" s="182" t="s">
        <v>1556</v>
      </c>
      <c r="B207" s="183" t="s">
        <v>61</v>
      </c>
      <c r="C207" s="184" t="s">
        <v>1959</v>
      </c>
      <c r="D207" s="182">
        <v>4</v>
      </c>
      <c r="E207" s="186" t="s">
        <v>1960</v>
      </c>
      <c r="F207" s="322" t="s">
        <v>2012</v>
      </c>
      <c r="G207" s="290" t="s">
        <v>318</v>
      </c>
      <c r="H207" s="290" t="s">
        <v>57</v>
      </c>
      <c r="I207" s="252">
        <v>11</v>
      </c>
      <c r="J207" s="185">
        <v>6</v>
      </c>
      <c r="K207" s="185">
        <v>5</v>
      </c>
      <c r="L207" s="185"/>
      <c r="M207" s="185"/>
      <c r="N207" s="180" t="str">
        <f t="shared" si="3"/>
        <v> </v>
      </c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</row>
    <row r="208" spans="1:27" s="181" customFormat="1" ht="51">
      <c r="A208" s="174" t="s">
        <v>1458</v>
      </c>
      <c r="B208" s="175" t="s">
        <v>61</v>
      </c>
      <c r="C208" s="176" t="s">
        <v>1959</v>
      </c>
      <c r="D208" s="174">
        <v>4</v>
      </c>
      <c r="E208" s="178" t="s">
        <v>1960</v>
      </c>
      <c r="F208" s="321" t="s">
        <v>1674</v>
      </c>
      <c r="G208" s="288" t="s">
        <v>319</v>
      </c>
      <c r="H208" s="288" t="s">
        <v>59</v>
      </c>
      <c r="I208" s="251">
        <v>11</v>
      </c>
      <c r="J208" s="177">
        <v>10</v>
      </c>
      <c r="K208" s="177">
        <v>1</v>
      </c>
      <c r="L208" s="177"/>
      <c r="M208" s="177"/>
      <c r="N208" s="180" t="str">
        <f t="shared" si="3"/>
        <v> </v>
      </c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</row>
    <row r="209" spans="1:27" s="189" customFormat="1" ht="51">
      <c r="A209" s="182" t="s">
        <v>1556</v>
      </c>
      <c r="B209" s="183" t="s">
        <v>61</v>
      </c>
      <c r="C209" s="184" t="s">
        <v>1959</v>
      </c>
      <c r="D209" s="182">
        <v>4</v>
      </c>
      <c r="E209" s="186" t="s">
        <v>1960</v>
      </c>
      <c r="F209" s="322" t="s">
        <v>1674</v>
      </c>
      <c r="G209" s="288" t="s">
        <v>319</v>
      </c>
      <c r="H209" s="290" t="s">
        <v>59</v>
      </c>
      <c r="I209" s="252">
        <v>11</v>
      </c>
      <c r="J209" s="185">
        <v>10</v>
      </c>
      <c r="K209" s="185">
        <v>1</v>
      </c>
      <c r="L209" s="185"/>
      <c r="M209" s="185"/>
      <c r="N209" s="180" t="str">
        <f t="shared" si="3"/>
        <v> </v>
      </c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</row>
    <row r="210" spans="1:27" s="181" customFormat="1" ht="36" customHeight="1">
      <c r="A210" s="174" t="s">
        <v>1458</v>
      </c>
      <c r="B210" s="175" t="s">
        <v>61</v>
      </c>
      <c r="C210" s="176" t="s">
        <v>1959</v>
      </c>
      <c r="D210" s="174">
        <v>5</v>
      </c>
      <c r="E210" s="178" t="s">
        <v>1961</v>
      </c>
      <c r="F210" s="387" t="s">
        <v>1562</v>
      </c>
      <c r="G210" s="288" t="s">
        <v>320</v>
      </c>
      <c r="H210" s="288" t="s">
        <v>62</v>
      </c>
      <c r="I210" s="251">
        <v>17</v>
      </c>
      <c r="J210" s="177">
        <v>8</v>
      </c>
      <c r="K210" s="177">
        <v>8</v>
      </c>
      <c r="L210" s="177">
        <v>1</v>
      </c>
      <c r="M210" s="177"/>
      <c r="N210" s="180" t="str">
        <f t="shared" si="3"/>
        <v> </v>
      </c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</row>
    <row r="211" spans="1:27" s="189" customFormat="1" ht="36" customHeight="1">
      <c r="A211" s="182" t="s">
        <v>1556</v>
      </c>
      <c r="B211" s="183" t="s">
        <v>61</v>
      </c>
      <c r="C211" s="184" t="s">
        <v>1959</v>
      </c>
      <c r="D211" s="182">
        <v>5</v>
      </c>
      <c r="E211" s="186" t="s">
        <v>1961</v>
      </c>
      <c r="F211" s="388" t="s">
        <v>1562</v>
      </c>
      <c r="G211" s="290" t="s">
        <v>320</v>
      </c>
      <c r="H211" s="290" t="s">
        <v>62</v>
      </c>
      <c r="I211" s="252">
        <v>17</v>
      </c>
      <c r="J211" s="185">
        <v>8</v>
      </c>
      <c r="K211" s="185">
        <v>8</v>
      </c>
      <c r="L211" s="185">
        <v>1</v>
      </c>
      <c r="M211" s="185"/>
      <c r="N211" s="180" t="str">
        <f t="shared" si="3"/>
        <v> </v>
      </c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</row>
    <row r="212" spans="1:27" s="181" customFormat="1" ht="26.25" customHeight="1">
      <c r="A212" s="174" t="s">
        <v>1458</v>
      </c>
      <c r="B212" s="175" t="s">
        <v>61</v>
      </c>
      <c r="C212" s="176" t="s">
        <v>1959</v>
      </c>
      <c r="D212" s="174">
        <v>5</v>
      </c>
      <c r="E212" s="178" t="s">
        <v>1961</v>
      </c>
      <c r="F212" s="291" t="s">
        <v>2012</v>
      </c>
      <c r="G212" s="288" t="s">
        <v>63</v>
      </c>
      <c r="H212" s="288" t="s">
        <v>64</v>
      </c>
      <c r="I212" s="251">
        <v>17</v>
      </c>
      <c r="J212" s="177">
        <v>8</v>
      </c>
      <c r="K212" s="177">
        <v>6</v>
      </c>
      <c r="L212" s="177">
        <v>3</v>
      </c>
      <c r="M212" s="177"/>
      <c r="N212" s="180" t="str">
        <f t="shared" si="3"/>
        <v> </v>
      </c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</row>
    <row r="213" spans="1:27" s="189" customFormat="1" ht="26.25" customHeight="1">
      <c r="A213" s="182" t="s">
        <v>1556</v>
      </c>
      <c r="B213" s="183" t="s">
        <v>61</v>
      </c>
      <c r="C213" s="184" t="s">
        <v>1959</v>
      </c>
      <c r="D213" s="182">
        <v>5</v>
      </c>
      <c r="E213" s="186" t="s">
        <v>1961</v>
      </c>
      <c r="F213" s="294" t="s">
        <v>2012</v>
      </c>
      <c r="G213" s="290" t="s">
        <v>63</v>
      </c>
      <c r="H213" s="290" t="s">
        <v>64</v>
      </c>
      <c r="I213" s="252">
        <v>17</v>
      </c>
      <c r="J213" s="185">
        <v>8</v>
      </c>
      <c r="K213" s="185">
        <v>6</v>
      </c>
      <c r="L213" s="185">
        <v>3</v>
      </c>
      <c r="M213" s="185"/>
      <c r="N213" s="180" t="str">
        <f t="shared" si="3"/>
        <v> </v>
      </c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</row>
    <row r="214" spans="1:27" s="181" customFormat="1" ht="42.75" customHeight="1">
      <c r="A214" s="174" t="s">
        <v>1458</v>
      </c>
      <c r="B214" s="175" t="s">
        <v>61</v>
      </c>
      <c r="C214" s="176" t="s">
        <v>1959</v>
      </c>
      <c r="D214" s="174">
        <v>5</v>
      </c>
      <c r="E214" s="178" t="s">
        <v>1961</v>
      </c>
      <c r="F214" s="291" t="s">
        <v>2012</v>
      </c>
      <c r="G214" s="288" t="s">
        <v>321</v>
      </c>
      <c r="H214" s="288" t="s">
        <v>57</v>
      </c>
      <c r="I214" s="251">
        <v>17</v>
      </c>
      <c r="J214" s="177">
        <v>10</v>
      </c>
      <c r="K214" s="177">
        <v>6</v>
      </c>
      <c r="L214" s="177">
        <v>1</v>
      </c>
      <c r="M214" s="177"/>
      <c r="N214" s="180" t="str">
        <f t="shared" si="3"/>
        <v> </v>
      </c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</row>
    <row r="215" spans="1:27" s="189" customFormat="1" ht="42.75" customHeight="1">
      <c r="A215" s="182" t="s">
        <v>1556</v>
      </c>
      <c r="B215" s="183" t="s">
        <v>61</v>
      </c>
      <c r="C215" s="184" t="s">
        <v>1959</v>
      </c>
      <c r="D215" s="182">
        <v>5</v>
      </c>
      <c r="E215" s="186" t="s">
        <v>1961</v>
      </c>
      <c r="F215" s="294" t="s">
        <v>2012</v>
      </c>
      <c r="G215" s="290" t="s">
        <v>321</v>
      </c>
      <c r="H215" s="290" t="s">
        <v>57</v>
      </c>
      <c r="I215" s="252">
        <v>17</v>
      </c>
      <c r="J215" s="185">
        <v>10</v>
      </c>
      <c r="K215" s="185">
        <v>6</v>
      </c>
      <c r="L215" s="185">
        <v>1</v>
      </c>
      <c r="M215" s="185"/>
      <c r="N215" s="180" t="str">
        <f t="shared" si="3"/>
        <v> </v>
      </c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</row>
    <row r="216" spans="1:27" s="181" customFormat="1" ht="42.75" customHeight="1">
      <c r="A216" s="174" t="s">
        <v>1458</v>
      </c>
      <c r="B216" s="175" t="s">
        <v>61</v>
      </c>
      <c r="C216" s="176" t="s">
        <v>1959</v>
      </c>
      <c r="D216" s="174">
        <v>5</v>
      </c>
      <c r="E216" s="178" t="s">
        <v>1961</v>
      </c>
      <c r="F216" s="291" t="s">
        <v>2012</v>
      </c>
      <c r="G216" s="288" t="s">
        <v>322</v>
      </c>
      <c r="H216" s="288" t="s">
        <v>59</v>
      </c>
      <c r="I216" s="251">
        <v>17</v>
      </c>
      <c r="J216" s="177">
        <v>7</v>
      </c>
      <c r="K216" s="177">
        <v>8</v>
      </c>
      <c r="L216" s="177">
        <v>2</v>
      </c>
      <c r="M216" s="177"/>
      <c r="N216" s="180" t="str">
        <f t="shared" si="3"/>
        <v> </v>
      </c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</row>
    <row r="217" spans="1:27" s="189" customFormat="1" ht="42.75" customHeight="1">
      <c r="A217" s="182" t="s">
        <v>1556</v>
      </c>
      <c r="B217" s="183" t="s">
        <v>61</v>
      </c>
      <c r="C217" s="184" t="s">
        <v>1959</v>
      </c>
      <c r="D217" s="182">
        <v>5</v>
      </c>
      <c r="E217" s="186" t="s">
        <v>1961</v>
      </c>
      <c r="F217" s="294" t="s">
        <v>2012</v>
      </c>
      <c r="G217" s="290" t="s">
        <v>322</v>
      </c>
      <c r="H217" s="290" t="s">
        <v>59</v>
      </c>
      <c r="I217" s="252">
        <v>17</v>
      </c>
      <c r="J217" s="185">
        <v>7</v>
      </c>
      <c r="K217" s="185">
        <v>8</v>
      </c>
      <c r="L217" s="185">
        <v>2</v>
      </c>
      <c r="M217" s="185"/>
      <c r="N217" s="180" t="str">
        <f t="shared" si="3"/>
        <v> </v>
      </c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</row>
    <row r="218" spans="1:27" s="181" customFormat="1" ht="53.25" customHeight="1">
      <c r="A218" s="174" t="s">
        <v>1458</v>
      </c>
      <c r="B218" s="175" t="s">
        <v>61</v>
      </c>
      <c r="C218" s="176" t="s">
        <v>1959</v>
      </c>
      <c r="D218" s="174">
        <v>5</v>
      </c>
      <c r="E218" s="178" t="s">
        <v>1961</v>
      </c>
      <c r="F218" s="291" t="s">
        <v>1674</v>
      </c>
      <c r="G218" s="288" t="s">
        <v>323</v>
      </c>
      <c r="H218" s="288" t="s">
        <v>62</v>
      </c>
      <c r="I218" s="251">
        <v>17</v>
      </c>
      <c r="J218" s="177">
        <v>15</v>
      </c>
      <c r="K218" s="177">
        <v>2</v>
      </c>
      <c r="L218" s="177"/>
      <c r="M218" s="177"/>
      <c r="N218" s="180" t="str">
        <f t="shared" si="3"/>
        <v> </v>
      </c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</row>
    <row r="219" spans="1:27" s="189" customFormat="1" ht="53.25" customHeight="1">
      <c r="A219" s="182" t="s">
        <v>1556</v>
      </c>
      <c r="B219" s="183" t="s">
        <v>61</v>
      </c>
      <c r="C219" s="184" t="s">
        <v>1959</v>
      </c>
      <c r="D219" s="182">
        <v>5</v>
      </c>
      <c r="E219" s="186" t="s">
        <v>1961</v>
      </c>
      <c r="F219" s="294" t="s">
        <v>1674</v>
      </c>
      <c r="G219" s="290" t="s">
        <v>323</v>
      </c>
      <c r="H219" s="290" t="s">
        <v>62</v>
      </c>
      <c r="I219" s="252">
        <v>17</v>
      </c>
      <c r="J219" s="185">
        <v>15</v>
      </c>
      <c r="K219" s="185">
        <v>2</v>
      </c>
      <c r="L219" s="185"/>
      <c r="M219" s="185"/>
      <c r="N219" s="180" t="str">
        <f t="shared" si="3"/>
        <v> </v>
      </c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</row>
    <row r="220" spans="1:27" s="181" customFormat="1" ht="42.75" customHeight="1">
      <c r="A220" s="174" t="s">
        <v>1458</v>
      </c>
      <c r="B220" s="175" t="s">
        <v>61</v>
      </c>
      <c r="C220" s="176" t="s">
        <v>1959</v>
      </c>
      <c r="D220" s="174">
        <v>5</v>
      </c>
      <c r="E220" s="178" t="s">
        <v>1961</v>
      </c>
      <c r="F220" s="291" t="s">
        <v>1674</v>
      </c>
      <c r="G220" s="297" t="s">
        <v>324</v>
      </c>
      <c r="H220" s="288" t="s">
        <v>62</v>
      </c>
      <c r="I220" s="251">
        <v>17</v>
      </c>
      <c r="J220" s="177">
        <v>17</v>
      </c>
      <c r="K220" s="177"/>
      <c r="L220" s="177"/>
      <c r="M220" s="177"/>
      <c r="N220" s="180" t="str">
        <f t="shared" si="3"/>
        <v> </v>
      </c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</row>
    <row r="221" spans="1:27" s="189" customFormat="1" ht="42.75" customHeight="1">
      <c r="A221" s="182" t="s">
        <v>1556</v>
      </c>
      <c r="B221" s="183" t="s">
        <v>61</v>
      </c>
      <c r="C221" s="184" t="s">
        <v>1959</v>
      </c>
      <c r="D221" s="182">
        <v>5</v>
      </c>
      <c r="E221" s="186" t="s">
        <v>1961</v>
      </c>
      <c r="F221" s="294" t="s">
        <v>1674</v>
      </c>
      <c r="G221" s="298" t="s">
        <v>324</v>
      </c>
      <c r="H221" s="290" t="s">
        <v>62</v>
      </c>
      <c r="I221" s="252">
        <v>17</v>
      </c>
      <c r="J221" s="185">
        <v>17</v>
      </c>
      <c r="K221" s="185"/>
      <c r="L221" s="185"/>
      <c r="M221" s="185"/>
      <c r="N221" s="180" t="str">
        <f t="shared" si="3"/>
        <v> </v>
      </c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</row>
    <row r="222" spans="1:27" s="181" customFormat="1" ht="42.75" customHeight="1">
      <c r="A222" s="174" t="s">
        <v>1458</v>
      </c>
      <c r="B222" s="175" t="s">
        <v>61</v>
      </c>
      <c r="C222" s="176" t="s">
        <v>1959</v>
      </c>
      <c r="D222" s="174">
        <v>5</v>
      </c>
      <c r="E222" s="178" t="s">
        <v>1961</v>
      </c>
      <c r="F222" s="291" t="s">
        <v>1674</v>
      </c>
      <c r="G222" s="297" t="s">
        <v>325</v>
      </c>
      <c r="H222" s="288" t="s">
        <v>62</v>
      </c>
      <c r="I222" s="251">
        <v>17</v>
      </c>
      <c r="J222" s="177">
        <v>15</v>
      </c>
      <c r="K222" s="177">
        <v>2</v>
      </c>
      <c r="L222" s="177"/>
      <c r="M222" s="177"/>
      <c r="N222" s="180" t="str">
        <f t="shared" si="3"/>
        <v> </v>
      </c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</row>
    <row r="223" spans="1:27" s="189" customFormat="1" ht="42.75" customHeight="1">
      <c r="A223" s="182" t="s">
        <v>1556</v>
      </c>
      <c r="B223" s="183" t="s">
        <v>61</v>
      </c>
      <c r="C223" s="184" t="s">
        <v>1959</v>
      </c>
      <c r="D223" s="182">
        <v>5</v>
      </c>
      <c r="E223" s="186" t="s">
        <v>1961</v>
      </c>
      <c r="F223" s="294" t="s">
        <v>1674</v>
      </c>
      <c r="G223" s="298" t="s">
        <v>325</v>
      </c>
      <c r="H223" s="290" t="s">
        <v>62</v>
      </c>
      <c r="I223" s="252">
        <v>17</v>
      </c>
      <c r="J223" s="185">
        <v>15</v>
      </c>
      <c r="K223" s="185">
        <v>2</v>
      </c>
      <c r="L223" s="185"/>
      <c r="M223" s="185"/>
      <c r="N223" s="180" t="str">
        <f t="shared" si="3"/>
        <v> </v>
      </c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</row>
    <row r="224" spans="1:27" s="181" customFormat="1" ht="42.75" customHeight="1">
      <c r="A224" s="174" t="s">
        <v>1458</v>
      </c>
      <c r="B224" s="175" t="s">
        <v>61</v>
      </c>
      <c r="C224" s="176" t="s">
        <v>1959</v>
      </c>
      <c r="D224" s="174">
        <v>5</v>
      </c>
      <c r="E224" s="178" t="s">
        <v>1961</v>
      </c>
      <c r="F224" s="291" t="s">
        <v>1674</v>
      </c>
      <c r="G224" s="297" t="s">
        <v>326</v>
      </c>
      <c r="H224" s="288" t="s">
        <v>62</v>
      </c>
      <c r="I224" s="251">
        <v>17</v>
      </c>
      <c r="J224" s="177">
        <v>14</v>
      </c>
      <c r="K224" s="177">
        <v>3</v>
      </c>
      <c r="L224" s="177"/>
      <c r="M224" s="177"/>
      <c r="N224" s="180" t="str">
        <f t="shared" si="3"/>
        <v> </v>
      </c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</row>
    <row r="225" spans="1:27" s="189" customFormat="1" ht="42.75" customHeight="1">
      <c r="A225" s="182" t="s">
        <v>1556</v>
      </c>
      <c r="B225" s="183" t="s">
        <v>61</v>
      </c>
      <c r="C225" s="184" t="s">
        <v>1959</v>
      </c>
      <c r="D225" s="182">
        <v>5</v>
      </c>
      <c r="E225" s="186" t="s">
        <v>1961</v>
      </c>
      <c r="F225" s="294" t="s">
        <v>1674</v>
      </c>
      <c r="G225" s="298" t="s">
        <v>326</v>
      </c>
      <c r="H225" s="290" t="s">
        <v>62</v>
      </c>
      <c r="I225" s="252">
        <v>17</v>
      </c>
      <c r="J225" s="185">
        <v>14</v>
      </c>
      <c r="K225" s="185">
        <v>3</v>
      </c>
      <c r="L225" s="185"/>
      <c r="M225" s="185"/>
      <c r="N225" s="180" t="str">
        <f t="shared" si="3"/>
        <v> </v>
      </c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</row>
    <row r="226" spans="1:14" s="180" customFormat="1" ht="12.75">
      <c r="A226" s="205" t="s">
        <v>1458</v>
      </c>
      <c r="B226" s="205">
        <v>5010019</v>
      </c>
      <c r="C226" s="196" t="s">
        <v>65</v>
      </c>
      <c r="D226" s="209">
        <v>1</v>
      </c>
      <c r="E226" s="210" t="s">
        <v>1964</v>
      </c>
      <c r="F226" s="276" t="s">
        <v>1568</v>
      </c>
      <c r="G226" s="277" t="s">
        <v>84</v>
      </c>
      <c r="H226" s="277" t="s">
        <v>72</v>
      </c>
      <c r="I226" s="257">
        <v>10</v>
      </c>
      <c r="J226" s="209">
        <v>3</v>
      </c>
      <c r="K226" s="209">
        <v>6</v>
      </c>
      <c r="L226" s="209">
        <v>1</v>
      </c>
      <c r="M226" s="209"/>
      <c r="N226" s="180" t="str">
        <f t="shared" si="3"/>
        <v> </v>
      </c>
    </row>
    <row r="227" spans="1:27" s="181" customFormat="1" ht="12.75">
      <c r="A227" s="205" t="s">
        <v>757</v>
      </c>
      <c r="B227" s="205">
        <v>5010019</v>
      </c>
      <c r="C227" s="196" t="s">
        <v>65</v>
      </c>
      <c r="D227" s="209">
        <v>1</v>
      </c>
      <c r="E227" s="210" t="s">
        <v>1964</v>
      </c>
      <c r="F227" s="276" t="s">
        <v>1568</v>
      </c>
      <c r="G227" s="277" t="s">
        <v>84</v>
      </c>
      <c r="H227" s="277" t="s">
        <v>72</v>
      </c>
      <c r="I227" s="257">
        <v>3</v>
      </c>
      <c r="J227" s="209">
        <v>1</v>
      </c>
      <c r="K227" s="209">
        <v>0</v>
      </c>
      <c r="L227" s="209">
        <v>2</v>
      </c>
      <c r="M227" s="209"/>
      <c r="N227" s="180" t="str">
        <f t="shared" si="3"/>
        <v> </v>
      </c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</row>
    <row r="228" spans="1:27" s="181" customFormat="1" ht="12.75">
      <c r="A228" s="205" t="s">
        <v>2008</v>
      </c>
      <c r="B228" s="205">
        <v>5010019</v>
      </c>
      <c r="C228" s="196" t="s">
        <v>65</v>
      </c>
      <c r="D228" s="209">
        <v>1</v>
      </c>
      <c r="E228" s="210" t="s">
        <v>1964</v>
      </c>
      <c r="F228" s="276" t="s">
        <v>1568</v>
      </c>
      <c r="G228" s="277" t="s">
        <v>84</v>
      </c>
      <c r="H228" s="277" t="s">
        <v>72</v>
      </c>
      <c r="I228" s="257">
        <v>5</v>
      </c>
      <c r="J228" s="209"/>
      <c r="K228" s="209">
        <v>3</v>
      </c>
      <c r="L228" s="209">
        <v>2</v>
      </c>
      <c r="M228" s="209"/>
      <c r="N228" s="180" t="str">
        <f t="shared" si="3"/>
        <v> </v>
      </c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</row>
    <row r="229" spans="1:27" s="189" customFormat="1" ht="36">
      <c r="A229" s="207" t="s">
        <v>1556</v>
      </c>
      <c r="B229" s="207">
        <v>5010019</v>
      </c>
      <c r="C229" s="203" t="s">
        <v>65</v>
      </c>
      <c r="D229" s="211">
        <v>1</v>
      </c>
      <c r="E229" s="212" t="s">
        <v>1964</v>
      </c>
      <c r="F229" s="285" t="s">
        <v>1568</v>
      </c>
      <c r="G229" s="286" t="s">
        <v>84</v>
      </c>
      <c r="H229" s="286" t="s">
        <v>72</v>
      </c>
      <c r="I229" s="258">
        <v>18</v>
      </c>
      <c r="J229" s="211">
        <v>4</v>
      </c>
      <c r="K229" s="211">
        <v>9</v>
      </c>
      <c r="L229" s="211">
        <v>5</v>
      </c>
      <c r="M229" s="211"/>
      <c r="N229" s="180" t="str">
        <f t="shared" si="3"/>
        <v> </v>
      </c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</row>
    <row r="230" spans="1:27" s="181" customFormat="1" ht="12.75">
      <c r="A230" s="205" t="s">
        <v>1458</v>
      </c>
      <c r="B230" s="205">
        <v>5010019</v>
      </c>
      <c r="C230" s="196" t="s">
        <v>65</v>
      </c>
      <c r="D230" s="209">
        <v>1</v>
      </c>
      <c r="E230" s="210" t="s">
        <v>1964</v>
      </c>
      <c r="F230" s="276" t="s">
        <v>1568</v>
      </c>
      <c r="G230" s="277" t="s">
        <v>71</v>
      </c>
      <c r="H230" s="277" t="s">
        <v>72</v>
      </c>
      <c r="I230" s="257">
        <v>10</v>
      </c>
      <c r="J230" s="209">
        <v>4</v>
      </c>
      <c r="K230" s="209">
        <v>6</v>
      </c>
      <c r="L230" s="209">
        <v>0</v>
      </c>
      <c r="M230" s="209"/>
      <c r="N230" s="180" t="str">
        <f t="shared" si="3"/>
        <v> </v>
      </c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</row>
    <row r="231" spans="1:27" s="181" customFormat="1" ht="12.75">
      <c r="A231" s="205" t="s">
        <v>757</v>
      </c>
      <c r="B231" s="205">
        <v>5010019</v>
      </c>
      <c r="C231" s="196" t="s">
        <v>65</v>
      </c>
      <c r="D231" s="209">
        <v>1</v>
      </c>
      <c r="E231" s="210" t="s">
        <v>1964</v>
      </c>
      <c r="F231" s="276" t="s">
        <v>1568</v>
      </c>
      <c r="G231" s="277" t="s">
        <v>71</v>
      </c>
      <c r="H231" s="277" t="s">
        <v>72</v>
      </c>
      <c r="I231" s="257">
        <v>3</v>
      </c>
      <c r="J231" s="209">
        <v>1</v>
      </c>
      <c r="K231" s="209">
        <v>1</v>
      </c>
      <c r="L231" s="209">
        <v>1</v>
      </c>
      <c r="M231" s="209"/>
      <c r="N231" s="180" t="str">
        <f t="shared" si="3"/>
        <v> </v>
      </c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</row>
    <row r="232" spans="1:27" s="181" customFormat="1" ht="12.75">
      <c r="A232" s="205" t="s">
        <v>2008</v>
      </c>
      <c r="B232" s="205">
        <v>5010019</v>
      </c>
      <c r="C232" s="196" t="s">
        <v>65</v>
      </c>
      <c r="D232" s="209">
        <v>1</v>
      </c>
      <c r="E232" s="210" t="s">
        <v>1964</v>
      </c>
      <c r="F232" s="276" t="s">
        <v>1568</v>
      </c>
      <c r="G232" s="277" t="s">
        <v>71</v>
      </c>
      <c r="H232" s="277" t="s">
        <v>72</v>
      </c>
      <c r="I232" s="257">
        <v>5</v>
      </c>
      <c r="J232" s="209">
        <v>0</v>
      </c>
      <c r="K232" s="209">
        <v>5</v>
      </c>
      <c r="L232" s="209">
        <v>0</v>
      </c>
      <c r="M232" s="209"/>
      <c r="N232" s="180" t="str">
        <f t="shared" si="3"/>
        <v> </v>
      </c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</row>
    <row r="233" spans="1:27" s="189" customFormat="1" ht="36">
      <c r="A233" s="207" t="s">
        <v>1556</v>
      </c>
      <c r="B233" s="207">
        <v>5010019</v>
      </c>
      <c r="C233" s="203" t="s">
        <v>65</v>
      </c>
      <c r="D233" s="211">
        <v>1</v>
      </c>
      <c r="E233" s="212" t="s">
        <v>1964</v>
      </c>
      <c r="F233" s="285" t="s">
        <v>1568</v>
      </c>
      <c r="G233" s="286" t="s">
        <v>71</v>
      </c>
      <c r="H233" s="286" t="s">
        <v>72</v>
      </c>
      <c r="I233" s="258">
        <v>18</v>
      </c>
      <c r="J233" s="211">
        <v>5</v>
      </c>
      <c r="K233" s="211">
        <v>12</v>
      </c>
      <c r="L233" s="211">
        <v>1</v>
      </c>
      <c r="M233" s="211"/>
      <c r="N233" s="180" t="str">
        <f t="shared" si="3"/>
        <v> </v>
      </c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</row>
    <row r="234" spans="1:27" s="181" customFormat="1" ht="12.75">
      <c r="A234" s="205" t="s">
        <v>1458</v>
      </c>
      <c r="B234" s="205">
        <v>5010019</v>
      </c>
      <c r="C234" s="196" t="s">
        <v>65</v>
      </c>
      <c r="D234" s="209">
        <v>1</v>
      </c>
      <c r="E234" s="210" t="s">
        <v>1964</v>
      </c>
      <c r="F234" s="276" t="s">
        <v>1568</v>
      </c>
      <c r="G234" s="277" t="s">
        <v>371</v>
      </c>
      <c r="H234" s="277" t="s">
        <v>372</v>
      </c>
      <c r="I234" s="257">
        <v>2</v>
      </c>
      <c r="J234" s="209">
        <v>1</v>
      </c>
      <c r="K234" s="209">
        <v>1</v>
      </c>
      <c r="L234" s="209"/>
      <c r="M234" s="209"/>
      <c r="N234" s="180" t="str">
        <f t="shared" si="3"/>
        <v> </v>
      </c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</row>
    <row r="235" spans="1:27" s="181" customFormat="1" ht="12.75">
      <c r="A235" s="205" t="s">
        <v>757</v>
      </c>
      <c r="B235" s="205">
        <v>5010019</v>
      </c>
      <c r="C235" s="196" t="s">
        <v>65</v>
      </c>
      <c r="D235" s="209">
        <v>1</v>
      </c>
      <c r="E235" s="210" t="s">
        <v>1964</v>
      </c>
      <c r="F235" s="276" t="s">
        <v>1568</v>
      </c>
      <c r="G235" s="277" t="s">
        <v>371</v>
      </c>
      <c r="H235" s="277" t="s">
        <v>372</v>
      </c>
      <c r="I235" s="257">
        <v>1</v>
      </c>
      <c r="J235" s="209">
        <v>1</v>
      </c>
      <c r="K235" s="209"/>
      <c r="L235" s="209"/>
      <c r="M235" s="209"/>
      <c r="N235" s="180" t="str">
        <f t="shared" si="3"/>
        <v> </v>
      </c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</row>
    <row r="236" spans="1:27" s="181" customFormat="1" ht="12.75">
      <c r="A236" s="205" t="s">
        <v>2008</v>
      </c>
      <c r="B236" s="205">
        <v>5010019</v>
      </c>
      <c r="C236" s="196" t="s">
        <v>65</v>
      </c>
      <c r="D236" s="209">
        <v>1</v>
      </c>
      <c r="E236" s="210" t="s">
        <v>1964</v>
      </c>
      <c r="F236" s="276" t="s">
        <v>1568</v>
      </c>
      <c r="G236" s="277" t="s">
        <v>371</v>
      </c>
      <c r="H236" s="277" t="s">
        <v>372</v>
      </c>
      <c r="I236" s="257">
        <v>2</v>
      </c>
      <c r="J236" s="209">
        <v>0</v>
      </c>
      <c r="K236" s="209">
        <v>2</v>
      </c>
      <c r="L236" s="209"/>
      <c r="M236" s="209"/>
      <c r="N236" s="180" t="str">
        <f t="shared" si="3"/>
        <v> </v>
      </c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</row>
    <row r="237" spans="1:27" s="189" customFormat="1" ht="36">
      <c r="A237" s="207" t="s">
        <v>1556</v>
      </c>
      <c r="B237" s="207">
        <v>5010019</v>
      </c>
      <c r="C237" s="203" t="s">
        <v>65</v>
      </c>
      <c r="D237" s="211">
        <v>1</v>
      </c>
      <c r="E237" s="212" t="s">
        <v>1964</v>
      </c>
      <c r="F237" s="285" t="s">
        <v>1568</v>
      </c>
      <c r="G237" s="286" t="s">
        <v>371</v>
      </c>
      <c r="H237" s="286" t="s">
        <v>372</v>
      </c>
      <c r="I237" s="258">
        <v>5</v>
      </c>
      <c r="J237" s="211">
        <v>2</v>
      </c>
      <c r="K237" s="211">
        <v>3</v>
      </c>
      <c r="L237" s="211"/>
      <c r="M237" s="211"/>
      <c r="N237" s="180" t="str">
        <f t="shared" si="3"/>
        <v> </v>
      </c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</row>
    <row r="238" spans="1:27" s="181" customFormat="1" ht="12.75">
      <c r="A238" s="205" t="s">
        <v>1458</v>
      </c>
      <c r="B238" s="205">
        <v>5010019</v>
      </c>
      <c r="C238" s="196" t="s">
        <v>65</v>
      </c>
      <c r="D238" s="209">
        <v>1</v>
      </c>
      <c r="E238" s="210" t="s">
        <v>1964</v>
      </c>
      <c r="F238" s="276" t="s">
        <v>1568</v>
      </c>
      <c r="G238" s="277" t="s">
        <v>373</v>
      </c>
      <c r="H238" s="277" t="s">
        <v>374</v>
      </c>
      <c r="I238" s="257">
        <v>10</v>
      </c>
      <c r="J238" s="209">
        <v>10</v>
      </c>
      <c r="K238" s="209"/>
      <c r="L238" s="209"/>
      <c r="M238" s="209"/>
      <c r="N238" s="180" t="str">
        <f t="shared" si="3"/>
        <v> </v>
      </c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</row>
    <row r="239" spans="1:27" s="181" customFormat="1" ht="12.75">
      <c r="A239" s="205" t="s">
        <v>757</v>
      </c>
      <c r="B239" s="205">
        <v>5010019</v>
      </c>
      <c r="C239" s="196" t="s">
        <v>65</v>
      </c>
      <c r="D239" s="209">
        <v>1</v>
      </c>
      <c r="E239" s="210" t="s">
        <v>1964</v>
      </c>
      <c r="F239" s="276" t="s">
        <v>1568</v>
      </c>
      <c r="G239" s="277" t="s">
        <v>373</v>
      </c>
      <c r="H239" s="277" t="s">
        <v>374</v>
      </c>
      <c r="I239" s="257">
        <v>3</v>
      </c>
      <c r="J239" s="209">
        <v>3</v>
      </c>
      <c r="K239" s="209"/>
      <c r="L239" s="209"/>
      <c r="M239" s="209"/>
      <c r="N239" s="180" t="str">
        <f t="shared" si="3"/>
        <v> </v>
      </c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</row>
    <row r="240" spans="1:27" s="181" customFormat="1" ht="12.75">
      <c r="A240" s="205" t="s">
        <v>2008</v>
      </c>
      <c r="B240" s="205">
        <v>5010019</v>
      </c>
      <c r="C240" s="196" t="s">
        <v>65</v>
      </c>
      <c r="D240" s="209">
        <v>1</v>
      </c>
      <c r="E240" s="210" t="s">
        <v>1964</v>
      </c>
      <c r="F240" s="276" t="s">
        <v>1568</v>
      </c>
      <c r="G240" s="277" t="s">
        <v>373</v>
      </c>
      <c r="H240" s="277" t="s">
        <v>374</v>
      </c>
      <c r="I240" s="257">
        <v>5</v>
      </c>
      <c r="J240" s="209">
        <v>5</v>
      </c>
      <c r="K240" s="209"/>
      <c r="L240" s="209"/>
      <c r="M240" s="209"/>
      <c r="N240" s="180" t="str">
        <f t="shared" si="3"/>
        <v> </v>
      </c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</row>
    <row r="241" spans="1:27" s="189" customFormat="1" ht="36">
      <c r="A241" s="207" t="s">
        <v>1556</v>
      </c>
      <c r="B241" s="207">
        <v>5010019</v>
      </c>
      <c r="C241" s="203" t="s">
        <v>65</v>
      </c>
      <c r="D241" s="211">
        <v>1</v>
      </c>
      <c r="E241" s="212" t="s">
        <v>1964</v>
      </c>
      <c r="F241" s="285" t="s">
        <v>1568</v>
      </c>
      <c r="G241" s="286" t="s">
        <v>373</v>
      </c>
      <c r="H241" s="286" t="s">
        <v>374</v>
      </c>
      <c r="I241" s="258">
        <v>18</v>
      </c>
      <c r="J241" s="211">
        <v>18</v>
      </c>
      <c r="K241" s="211"/>
      <c r="L241" s="211"/>
      <c r="M241" s="211"/>
      <c r="N241" s="180" t="str">
        <f t="shared" si="3"/>
        <v> </v>
      </c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</row>
    <row r="242" spans="1:27" s="181" customFormat="1" ht="12.75">
      <c r="A242" s="205" t="s">
        <v>1458</v>
      </c>
      <c r="B242" s="205">
        <v>5010019</v>
      </c>
      <c r="C242" s="196" t="s">
        <v>65</v>
      </c>
      <c r="D242" s="209">
        <v>1</v>
      </c>
      <c r="E242" s="210" t="s">
        <v>1964</v>
      </c>
      <c r="F242" s="276" t="s">
        <v>1657</v>
      </c>
      <c r="G242" s="277" t="s">
        <v>378</v>
      </c>
      <c r="H242" s="277" t="s">
        <v>69</v>
      </c>
      <c r="I242" s="257">
        <v>10</v>
      </c>
      <c r="J242" s="209">
        <v>8</v>
      </c>
      <c r="K242" s="209">
        <v>2</v>
      </c>
      <c r="L242" s="209"/>
      <c r="M242" s="209"/>
      <c r="N242" s="180" t="str">
        <f t="shared" si="3"/>
        <v> </v>
      </c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</row>
    <row r="243" spans="1:27" s="181" customFormat="1" ht="12.75">
      <c r="A243" s="205" t="s">
        <v>757</v>
      </c>
      <c r="B243" s="205">
        <v>5010019</v>
      </c>
      <c r="C243" s="196" t="s">
        <v>65</v>
      </c>
      <c r="D243" s="209">
        <v>1</v>
      </c>
      <c r="E243" s="210" t="s">
        <v>1964</v>
      </c>
      <c r="F243" s="276" t="s">
        <v>1657</v>
      </c>
      <c r="G243" s="277" t="s">
        <v>378</v>
      </c>
      <c r="H243" s="277" t="s">
        <v>69</v>
      </c>
      <c r="I243" s="257">
        <v>3</v>
      </c>
      <c r="J243" s="209">
        <v>1</v>
      </c>
      <c r="K243" s="209">
        <v>2</v>
      </c>
      <c r="L243" s="209"/>
      <c r="M243" s="209"/>
      <c r="N243" s="180" t="str">
        <f t="shared" si="3"/>
        <v> </v>
      </c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</row>
    <row r="244" spans="1:27" s="181" customFormat="1" ht="12.75">
      <c r="A244" s="205" t="s">
        <v>2008</v>
      </c>
      <c r="B244" s="205">
        <v>5010019</v>
      </c>
      <c r="C244" s="196" t="s">
        <v>65</v>
      </c>
      <c r="D244" s="209">
        <v>1</v>
      </c>
      <c r="E244" s="210" t="s">
        <v>1964</v>
      </c>
      <c r="F244" s="276" t="s">
        <v>1657</v>
      </c>
      <c r="G244" s="277" t="s">
        <v>378</v>
      </c>
      <c r="H244" s="277" t="s">
        <v>69</v>
      </c>
      <c r="I244" s="257">
        <v>5</v>
      </c>
      <c r="J244" s="209">
        <v>3</v>
      </c>
      <c r="K244" s="209">
        <v>2</v>
      </c>
      <c r="L244" s="209"/>
      <c r="M244" s="209"/>
      <c r="N244" s="180" t="str">
        <f t="shared" si="3"/>
        <v> </v>
      </c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</row>
    <row r="245" spans="1:27" s="189" customFormat="1" ht="36">
      <c r="A245" s="207" t="s">
        <v>1556</v>
      </c>
      <c r="B245" s="207">
        <v>5010019</v>
      </c>
      <c r="C245" s="203" t="s">
        <v>65</v>
      </c>
      <c r="D245" s="211">
        <v>1</v>
      </c>
      <c r="E245" s="212" t="s">
        <v>1964</v>
      </c>
      <c r="F245" s="285" t="s">
        <v>1657</v>
      </c>
      <c r="G245" s="286" t="s">
        <v>378</v>
      </c>
      <c r="H245" s="286" t="s">
        <v>69</v>
      </c>
      <c r="I245" s="258">
        <v>18</v>
      </c>
      <c r="J245" s="211">
        <v>12</v>
      </c>
      <c r="K245" s="211">
        <v>6</v>
      </c>
      <c r="L245" s="211"/>
      <c r="M245" s="211"/>
      <c r="N245" s="180" t="str">
        <f t="shared" si="3"/>
        <v> </v>
      </c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</row>
    <row r="246" spans="1:14" s="180" customFormat="1" ht="12.75">
      <c r="A246" s="205" t="s">
        <v>1458</v>
      </c>
      <c r="B246" s="205">
        <v>5010019</v>
      </c>
      <c r="C246" s="196" t="s">
        <v>65</v>
      </c>
      <c r="D246" s="209">
        <v>1</v>
      </c>
      <c r="E246" s="210" t="s">
        <v>1965</v>
      </c>
      <c r="F246" s="276" t="s">
        <v>1568</v>
      </c>
      <c r="G246" s="277" t="s">
        <v>84</v>
      </c>
      <c r="H246" s="277" t="s">
        <v>72</v>
      </c>
      <c r="I246" s="257">
        <v>10</v>
      </c>
      <c r="J246" s="209">
        <v>3</v>
      </c>
      <c r="K246" s="209">
        <v>7</v>
      </c>
      <c r="L246" s="209"/>
      <c r="M246" s="209"/>
      <c r="N246" s="180" t="str">
        <f t="shared" si="3"/>
        <v> </v>
      </c>
    </row>
    <row r="247" spans="1:27" s="181" customFormat="1" ht="12.75">
      <c r="A247" s="205" t="s">
        <v>2008</v>
      </c>
      <c r="B247" s="205">
        <v>5010019</v>
      </c>
      <c r="C247" s="196" t="s">
        <v>65</v>
      </c>
      <c r="D247" s="209">
        <v>1</v>
      </c>
      <c r="E247" s="210" t="s">
        <v>1965</v>
      </c>
      <c r="F247" s="276" t="s">
        <v>1568</v>
      </c>
      <c r="G247" s="277" t="s">
        <v>84</v>
      </c>
      <c r="H247" s="277" t="s">
        <v>72</v>
      </c>
      <c r="I247" s="257">
        <v>4</v>
      </c>
      <c r="J247" s="209">
        <v>2</v>
      </c>
      <c r="K247" s="209">
        <v>2</v>
      </c>
      <c r="L247" s="209"/>
      <c r="M247" s="209"/>
      <c r="N247" s="180" t="str">
        <f t="shared" si="3"/>
        <v> </v>
      </c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</row>
    <row r="248" spans="1:27" s="189" customFormat="1" ht="36">
      <c r="A248" s="207" t="s">
        <v>1556</v>
      </c>
      <c r="B248" s="207">
        <v>5010019</v>
      </c>
      <c r="C248" s="203" t="s">
        <v>65</v>
      </c>
      <c r="D248" s="211">
        <v>1</v>
      </c>
      <c r="E248" s="212" t="s">
        <v>1965</v>
      </c>
      <c r="F248" s="285" t="s">
        <v>1568</v>
      </c>
      <c r="G248" s="286" t="s">
        <v>84</v>
      </c>
      <c r="H248" s="286" t="s">
        <v>72</v>
      </c>
      <c r="I248" s="258">
        <v>14</v>
      </c>
      <c r="J248" s="211">
        <v>5</v>
      </c>
      <c r="K248" s="211">
        <v>9</v>
      </c>
      <c r="L248" s="211"/>
      <c r="M248" s="211"/>
      <c r="N248" s="180" t="str">
        <f t="shared" si="3"/>
        <v> </v>
      </c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</row>
    <row r="249" spans="1:27" s="181" customFormat="1" ht="12.75">
      <c r="A249" s="205" t="s">
        <v>1458</v>
      </c>
      <c r="B249" s="205">
        <v>5010019</v>
      </c>
      <c r="C249" s="196" t="s">
        <v>65</v>
      </c>
      <c r="D249" s="209">
        <v>1</v>
      </c>
      <c r="E249" s="210" t="s">
        <v>1965</v>
      </c>
      <c r="F249" s="276" t="s">
        <v>1568</v>
      </c>
      <c r="G249" s="277" t="s">
        <v>71</v>
      </c>
      <c r="H249" s="277" t="s">
        <v>72</v>
      </c>
      <c r="I249" s="257">
        <v>10</v>
      </c>
      <c r="J249" s="209">
        <v>2</v>
      </c>
      <c r="K249" s="209">
        <v>8</v>
      </c>
      <c r="L249" s="209"/>
      <c r="M249" s="209"/>
      <c r="N249" s="180" t="str">
        <f t="shared" si="3"/>
        <v> </v>
      </c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</row>
    <row r="250" spans="1:27" s="181" customFormat="1" ht="12.75">
      <c r="A250" s="205" t="s">
        <v>2008</v>
      </c>
      <c r="B250" s="205">
        <v>5010019</v>
      </c>
      <c r="C250" s="196" t="s">
        <v>65</v>
      </c>
      <c r="D250" s="209">
        <v>1</v>
      </c>
      <c r="E250" s="210" t="s">
        <v>1965</v>
      </c>
      <c r="F250" s="276" t="s">
        <v>1568</v>
      </c>
      <c r="G250" s="277" t="s">
        <v>71</v>
      </c>
      <c r="H250" s="277" t="s">
        <v>72</v>
      </c>
      <c r="I250" s="257">
        <v>4</v>
      </c>
      <c r="J250" s="209">
        <v>2</v>
      </c>
      <c r="K250" s="209">
        <v>2</v>
      </c>
      <c r="L250" s="209"/>
      <c r="M250" s="209"/>
      <c r="N250" s="180" t="str">
        <f t="shared" si="3"/>
        <v> </v>
      </c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</row>
    <row r="251" spans="1:27" s="189" customFormat="1" ht="36">
      <c r="A251" s="207" t="s">
        <v>1556</v>
      </c>
      <c r="B251" s="207">
        <v>5010019</v>
      </c>
      <c r="C251" s="203" t="s">
        <v>65</v>
      </c>
      <c r="D251" s="211">
        <v>1</v>
      </c>
      <c r="E251" s="212" t="s">
        <v>1965</v>
      </c>
      <c r="F251" s="285" t="s">
        <v>1568</v>
      </c>
      <c r="G251" s="286" t="s">
        <v>71</v>
      </c>
      <c r="H251" s="286" t="s">
        <v>72</v>
      </c>
      <c r="I251" s="258">
        <v>14</v>
      </c>
      <c r="J251" s="211">
        <v>4</v>
      </c>
      <c r="K251" s="211">
        <v>10</v>
      </c>
      <c r="L251" s="211"/>
      <c r="M251" s="211"/>
      <c r="N251" s="180" t="str">
        <f t="shared" si="3"/>
        <v> </v>
      </c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</row>
    <row r="252" spans="1:27" s="181" customFormat="1" ht="12.75">
      <c r="A252" s="205" t="s">
        <v>1458</v>
      </c>
      <c r="B252" s="205">
        <v>5010019</v>
      </c>
      <c r="C252" s="196" t="s">
        <v>65</v>
      </c>
      <c r="D252" s="209">
        <v>1</v>
      </c>
      <c r="E252" s="210" t="s">
        <v>1965</v>
      </c>
      <c r="F252" s="276" t="s">
        <v>1568</v>
      </c>
      <c r="G252" s="277" t="s">
        <v>371</v>
      </c>
      <c r="H252" s="277" t="s">
        <v>372</v>
      </c>
      <c r="I252" s="257">
        <v>6</v>
      </c>
      <c r="J252" s="209">
        <v>4</v>
      </c>
      <c r="K252" s="209">
        <v>2</v>
      </c>
      <c r="L252" s="209"/>
      <c r="M252" s="209"/>
      <c r="N252" s="180" t="str">
        <f t="shared" si="3"/>
        <v> </v>
      </c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</row>
    <row r="253" spans="1:27" s="181" customFormat="1" ht="12.75">
      <c r="A253" s="205" t="s">
        <v>2008</v>
      </c>
      <c r="B253" s="205">
        <v>5010019</v>
      </c>
      <c r="C253" s="196" t="s">
        <v>65</v>
      </c>
      <c r="D253" s="209">
        <v>1</v>
      </c>
      <c r="E253" s="210" t="s">
        <v>1965</v>
      </c>
      <c r="F253" s="276" t="s">
        <v>1568</v>
      </c>
      <c r="G253" s="277" t="s">
        <v>371</v>
      </c>
      <c r="H253" s="277" t="s">
        <v>372</v>
      </c>
      <c r="I253" s="257">
        <v>2</v>
      </c>
      <c r="J253" s="209">
        <v>2</v>
      </c>
      <c r="K253" s="209"/>
      <c r="L253" s="209"/>
      <c r="M253" s="209"/>
      <c r="N253" s="180" t="str">
        <f t="shared" si="3"/>
        <v> </v>
      </c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</row>
    <row r="254" spans="1:27" s="189" customFormat="1" ht="36">
      <c r="A254" s="207" t="s">
        <v>1556</v>
      </c>
      <c r="B254" s="207">
        <v>5010019</v>
      </c>
      <c r="C254" s="203" t="s">
        <v>65</v>
      </c>
      <c r="D254" s="211">
        <v>1</v>
      </c>
      <c r="E254" s="212" t="s">
        <v>1965</v>
      </c>
      <c r="F254" s="285" t="s">
        <v>1568</v>
      </c>
      <c r="G254" s="286" t="s">
        <v>371</v>
      </c>
      <c r="H254" s="286" t="s">
        <v>372</v>
      </c>
      <c r="I254" s="258">
        <v>8</v>
      </c>
      <c r="J254" s="211">
        <v>6</v>
      </c>
      <c r="K254" s="211">
        <v>2</v>
      </c>
      <c r="L254" s="211"/>
      <c r="M254" s="211"/>
      <c r="N254" s="180" t="str">
        <f t="shared" si="3"/>
        <v> </v>
      </c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  <c r="AA254" s="188"/>
    </row>
    <row r="255" spans="1:27" s="181" customFormat="1" ht="12.75">
      <c r="A255" s="205" t="s">
        <v>1458</v>
      </c>
      <c r="B255" s="205">
        <v>5010019</v>
      </c>
      <c r="C255" s="196" t="s">
        <v>65</v>
      </c>
      <c r="D255" s="209">
        <v>1</v>
      </c>
      <c r="E255" s="210" t="s">
        <v>1965</v>
      </c>
      <c r="F255" s="276" t="s">
        <v>1568</v>
      </c>
      <c r="G255" s="277" t="s">
        <v>373</v>
      </c>
      <c r="H255" s="277" t="s">
        <v>374</v>
      </c>
      <c r="I255" s="257">
        <v>10</v>
      </c>
      <c r="J255" s="209">
        <v>10</v>
      </c>
      <c r="K255" s="209"/>
      <c r="L255" s="209"/>
      <c r="M255" s="209"/>
      <c r="N255" s="180" t="str">
        <f t="shared" si="3"/>
        <v> </v>
      </c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</row>
    <row r="256" spans="1:27" s="181" customFormat="1" ht="12.75">
      <c r="A256" s="205" t="s">
        <v>2008</v>
      </c>
      <c r="B256" s="205">
        <v>5010019</v>
      </c>
      <c r="C256" s="196" t="s">
        <v>65</v>
      </c>
      <c r="D256" s="209">
        <v>1</v>
      </c>
      <c r="E256" s="210" t="s">
        <v>1965</v>
      </c>
      <c r="F256" s="276" t="s">
        <v>1568</v>
      </c>
      <c r="G256" s="277" t="s">
        <v>373</v>
      </c>
      <c r="H256" s="277" t="s">
        <v>374</v>
      </c>
      <c r="I256" s="257">
        <v>4</v>
      </c>
      <c r="J256" s="209">
        <v>4</v>
      </c>
      <c r="K256" s="209"/>
      <c r="L256" s="209"/>
      <c r="M256" s="209"/>
      <c r="N256" s="180" t="str">
        <f t="shared" si="3"/>
        <v> </v>
      </c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</row>
    <row r="257" spans="1:27" s="189" customFormat="1" ht="36">
      <c r="A257" s="207" t="s">
        <v>1556</v>
      </c>
      <c r="B257" s="207">
        <v>5010019</v>
      </c>
      <c r="C257" s="203" t="s">
        <v>65</v>
      </c>
      <c r="D257" s="211">
        <v>1</v>
      </c>
      <c r="E257" s="212" t="s">
        <v>1965</v>
      </c>
      <c r="F257" s="285" t="s">
        <v>1568</v>
      </c>
      <c r="G257" s="286" t="s">
        <v>373</v>
      </c>
      <c r="H257" s="286" t="s">
        <v>374</v>
      </c>
      <c r="I257" s="258">
        <v>14</v>
      </c>
      <c r="J257" s="211">
        <v>14</v>
      </c>
      <c r="K257" s="211"/>
      <c r="L257" s="211"/>
      <c r="M257" s="211"/>
      <c r="N257" s="180" t="str">
        <f t="shared" si="3"/>
        <v> </v>
      </c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  <c r="AA257" s="188"/>
    </row>
    <row r="258" spans="1:27" s="181" customFormat="1" ht="12.75">
      <c r="A258" s="205" t="s">
        <v>1458</v>
      </c>
      <c r="B258" s="205">
        <v>5010019</v>
      </c>
      <c r="C258" s="196" t="s">
        <v>65</v>
      </c>
      <c r="D258" s="209">
        <v>1</v>
      </c>
      <c r="E258" s="210" t="s">
        <v>1965</v>
      </c>
      <c r="F258" s="276" t="s">
        <v>1657</v>
      </c>
      <c r="G258" s="277" t="s">
        <v>378</v>
      </c>
      <c r="H258" s="277" t="s">
        <v>69</v>
      </c>
      <c r="I258" s="257">
        <v>10</v>
      </c>
      <c r="J258" s="209">
        <v>4</v>
      </c>
      <c r="K258" s="209">
        <v>6</v>
      </c>
      <c r="L258" s="209"/>
      <c r="M258" s="209"/>
      <c r="N258" s="180" t="str">
        <f t="shared" si="3"/>
        <v> </v>
      </c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</row>
    <row r="259" spans="1:27" s="181" customFormat="1" ht="12.75">
      <c r="A259" s="205" t="s">
        <v>2008</v>
      </c>
      <c r="B259" s="205">
        <v>5010019</v>
      </c>
      <c r="C259" s="196" t="s">
        <v>65</v>
      </c>
      <c r="D259" s="209">
        <v>1</v>
      </c>
      <c r="E259" s="210" t="s">
        <v>1965</v>
      </c>
      <c r="F259" s="276" t="s">
        <v>1657</v>
      </c>
      <c r="G259" s="277" t="s">
        <v>378</v>
      </c>
      <c r="H259" s="277" t="s">
        <v>69</v>
      </c>
      <c r="I259" s="257">
        <v>4</v>
      </c>
      <c r="J259" s="209">
        <v>3</v>
      </c>
      <c r="K259" s="209">
        <v>1</v>
      </c>
      <c r="L259" s="209"/>
      <c r="M259" s="209"/>
      <c r="N259" s="180" t="str">
        <f t="shared" si="3"/>
        <v> </v>
      </c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</row>
    <row r="260" spans="1:27" s="189" customFormat="1" ht="36">
      <c r="A260" s="207" t="s">
        <v>1556</v>
      </c>
      <c r="B260" s="207">
        <v>5010019</v>
      </c>
      <c r="C260" s="203" t="s">
        <v>65</v>
      </c>
      <c r="D260" s="211">
        <v>1</v>
      </c>
      <c r="E260" s="212" t="s">
        <v>1965</v>
      </c>
      <c r="F260" s="285" t="s">
        <v>1657</v>
      </c>
      <c r="G260" s="286" t="s">
        <v>378</v>
      </c>
      <c r="H260" s="286" t="s">
        <v>69</v>
      </c>
      <c r="I260" s="258">
        <v>14</v>
      </c>
      <c r="J260" s="211">
        <v>7</v>
      </c>
      <c r="K260" s="211">
        <v>7</v>
      </c>
      <c r="L260" s="211"/>
      <c r="M260" s="211"/>
      <c r="N260" s="180" t="str">
        <f t="shared" si="3"/>
        <v> </v>
      </c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</row>
    <row r="261" spans="1:14" s="180" customFormat="1" ht="25.5">
      <c r="A261" s="205" t="s">
        <v>1458</v>
      </c>
      <c r="B261" s="205">
        <v>5010019</v>
      </c>
      <c r="C261" s="196" t="s">
        <v>65</v>
      </c>
      <c r="D261" s="209">
        <v>2</v>
      </c>
      <c r="E261" s="210" t="s">
        <v>1963</v>
      </c>
      <c r="F261" s="276" t="s">
        <v>1568</v>
      </c>
      <c r="G261" s="277" t="s">
        <v>109</v>
      </c>
      <c r="H261" s="277" t="s">
        <v>379</v>
      </c>
      <c r="I261" s="257">
        <v>27</v>
      </c>
      <c r="J261" s="209">
        <v>12</v>
      </c>
      <c r="K261" s="209">
        <v>13</v>
      </c>
      <c r="L261" s="209">
        <v>2</v>
      </c>
      <c r="M261" s="209"/>
      <c r="N261" s="180" t="str">
        <f aca="true" t="shared" si="4" ref="N261:N324">IF(I261=SUM(J261:M261)," ","ОШИБКА")</f>
        <v> </v>
      </c>
    </row>
    <row r="262" spans="1:27" s="181" customFormat="1" ht="25.5">
      <c r="A262" s="205" t="s">
        <v>2008</v>
      </c>
      <c r="B262" s="205">
        <v>5010019</v>
      </c>
      <c r="C262" s="196" t="s">
        <v>65</v>
      </c>
      <c r="D262" s="209">
        <v>2</v>
      </c>
      <c r="E262" s="210" t="s">
        <v>1963</v>
      </c>
      <c r="F262" s="276" t="s">
        <v>1568</v>
      </c>
      <c r="G262" s="277" t="s">
        <v>109</v>
      </c>
      <c r="H262" s="277" t="s">
        <v>379</v>
      </c>
      <c r="I262" s="257">
        <v>6</v>
      </c>
      <c r="J262" s="209">
        <v>1</v>
      </c>
      <c r="K262" s="209">
        <v>5</v>
      </c>
      <c r="L262" s="209"/>
      <c r="M262" s="209"/>
      <c r="N262" s="180" t="str">
        <f t="shared" si="4"/>
        <v> </v>
      </c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</row>
    <row r="263" spans="1:27" s="189" customFormat="1" ht="36">
      <c r="A263" s="207" t="s">
        <v>1556</v>
      </c>
      <c r="B263" s="207">
        <v>5010019</v>
      </c>
      <c r="C263" s="203" t="s">
        <v>65</v>
      </c>
      <c r="D263" s="211">
        <v>2</v>
      </c>
      <c r="E263" s="212" t="s">
        <v>1963</v>
      </c>
      <c r="F263" s="285" t="s">
        <v>1568</v>
      </c>
      <c r="G263" s="286" t="s">
        <v>109</v>
      </c>
      <c r="H263" s="286" t="s">
        <v>379</v>
      </c>
      <c r="I263" s="258">
        <v>33</v>
      </c>
      <c r="J263" s="211">
        <v>13</v>
      </c>
      <c r="K263" s="211">
        <v>18</v>
      </c>
      <c r="L263" s="211">
        <v>2</v>
      </c>
      <c r="M263" s="211"/>
      <c r="N263" s="180" t="str">
        <f t="shared" si="4"/>
        <v> </v>
      </c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</row>
    <row r="264" spans="1:27" s="181" customFormat="1" ht="12.75">
      <c r="A264" s="205" t="s">
        <v>1458</v>
      </c>
      <c r="B264" s="205">
        <v>5010019</v>
      </c>
      <c r="C264" s="196" t="s">
        <v>65</v>
      </c>
      <c r="D264" s="209">
        <v>2</v>
      </c>
      <c r="E264" s="210" t="s">
        <v>1963</v>
      </c>
      <c r="F264" s="276" t="s">
        <v>1657</v>
      </c>
      <c r="G264" s="277" t="s">
        <v>380</v>
      </c>
      <c r="H264" s="277" t="s">
        <v>381</v>
      </c>
      <c r="I264" s="257">
        <v>27</v>
      </c>
      <c r="J264" s="209">
        <v>10</v>
      </c>
      <c r="K264" s="209">
        <v>15</v>
      </c>
      <c r="L264" s="209">
        <v>2</v>
      </c>
      <c r="M264" s="209"/>
      <c r="N264" s="180" t="str">
        <f t="shared" si="4"/>
        <v> </v>
      </c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</row>
    <row r="265" spans="1:27" s="181" customFormat="1" ht="12.75">
      <c r="A265" s="205" t="s">
        <v>2008</v>
      </c>
      <c r="B265" s="205">
        <v>5010019</v>
      </c>
      <c r="C265" s="196" t="s">
        <v>65</v>
      </c>
      <c r="D265" s="209">
        <v>2</v>
      </c>
      <c r="E265" s="210" t="s">
        <v>1963</v>
      </c>
      <c r="F265" s="276" t="s">
        <v>1657</v>
      </c>
      <c r="G265" s="277" t="s">
        <v>380</v>
      </c>
      <c r="H265" s="277" t="s">
        <v>381</v>
      </c>
      <c r="I265" s="257">
        <v>6</v>
      </c>
      <c r="J265" s="209">
        <v>1</v>
      </c>
      <c r="K265" s="209">
        <v>5</v>
      </c>
      <c r="L265" s="209"/>
      <c r="M265" s="209"/>
      <c r="N265" s="180" t="str">
        <f t="shared" si="4"/>
        <v> </v>
      </c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</row>
    <row r="266" spans="1:27" s="189" customFormat="1" ht="36">
      <c r="A266" s="207" t="s">
        <v>1556</v>
      </c>
      <c r="B266" s="207">
        <v>5010019</v>
      </c>
      <c r="C266" s="203" t="s">
        <v>65</v>
      </c>
      <c r="D266" s="211">
        <v>2</v>
      </c>
      <c r="E266" s="212" t="s">
        <v>1963</v>
      </c>
      <c r="F266" s="285" t="s">
        <v>1657</v>
      </c>
      <c r="G266" s="286" t="s">
        <v>380</v>
      </c>
      <c r="H266" s="286" t="s">
        <v>381</v>
      </c>
      <c r="I266" s="258">
        <v>33</v>
      </c>
      <c r="J266" s="211">
        <v>11</v>
      </c>
      <c r="K266" s="211">
        <v>20</v>
      </c>
      <c r="L266" s="211">
        <v>2</v>
      </c>
      <c r="M266" s="211"/>
      <c r="N266" s="180" t="str">
        <f t="shared" si="4"/>
        <v> </v>
      </c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</row>
    <row r="267" spans="1:27" s="181" customFormat="1" ht="25.5">
      <c r="A267" s="205" t="s">
        <v>1458</v>
      </c>
      <c r="B267" s="205">
        <v>5010019</v>
      </c>
      <c r="C267" s="196" t="s">
        <v>65</v>
      </c>
      <c r="D267" s="209">
        <v>2</v>
      </c>
      <c r="E267" s="210" t="s">
        <v>1963</v>
      </c>
      <c r="F267" s="276" t="s">
        <v>1657</v>
      </c>
      <c r="G267" s="277" t="s">
        <v>415</v>
      </c>
      <c r="H267" s="277" t="s">
        <v>67</v>
      </c>
      <c r="I267" s="257">
        <v>27</v>
      </c>
      <c r="J267" s="209">
        <v>14</v>
      </c>
      <c r="K267" s="209">
        <v>13</v>
      </c>
      <c r="L267" s="209"/>
      <c r="M267" s="209"/>
      <c r="N267" s="180" t="str">
        <f t="shared" si="4"/>
        <v> </v>
      </c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</row>
    <row r="268" spans="1:27" s="181" customFormat="1" ht="25.5">
      <c r="A268" s="205" t="s">
        <v>2008</v>
      </c>
      <c r="B268" s="205">
        <v>5010019</v>
      </c>
      <c r="C268" s="196" t="s">
        <v>65</v>
      </c>
      <c r="D268" s="209">
        <v>2</v>
      </c>
      <c r="E268" s="210" t="s">
        <v>1963</v>
      </c>
      <c r="F268" s="276" t="s">
        <v>1657</v>
      </c>
      <c r="G268" s="277" t="s">
        <v>415</v>
      </c>
      <c r="H268" s="277" t="s">
        <v>67</v>
      </c>
      <c r="I268" s="257">
        <v>6</v>
      </c>
      <c r="J268" s="209">
        <v>2</v>
      </c>
      <c r="K268" s="209">
        <v>4</v>
      </c>
      <c r="L268" s="209"/>
      <c r="M268" s="209"/>
      <c r="N268" s="180" t="str">
        <f t="shared" si="4"/>
        <v> </v>
      </c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</row>
    <row r="269" spans="1:27" s="189" customFormat="1" ht="36">
      <c r="A269" s="207" t="s">
        <v>1556</v>
      </c>
      <c r="B269" s="207">
        <v>5010019</v>
      </c>
      <c r="C269" s="203" t="s">
        <v>65</v>
      </c>
      <c r="D269" s="211">
        <v>2</v>
      </c>
      <c r="E269" s="212" t="s">
        <v>1963</v>
      </c>
      <c r="F269" s="276" t="s">
        <v>1657</v>
      </c>
      <c r="G269" s="286" t="s">
        <v>415</v>
      </c>
      <c r="H269" s="286" t="s">
        <v>67</v>
      </c>
      <c r="I269" s="258">
        <v>33</v>
      </c>
      <c r="J269" s="211">
        <v>16</v>
      </c>
      <c r="K269" s="211">
        <v>17</v>
      </c>
      <c r="L269" s="211"/>
      <c r="M269" s="211"/>
      <c r="N269" s="180" t="str">
        <f t="shared" si="4"/>
        <v> </v>
      </c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88"/>
    </row>
    <row r="270" spans="1:27" s="181" customFormat="1" ht="12.75">
      <c r="A270" s="205" t="s">
        <v>1458</v>
      </c>
      <c r="B270" s="205">
        <v>5010019</v>
      </c>
      <c r="C270" s="196" t="s">
        <v>65</v>
      </c>
      <c r="D270" s="209">
        <v>2</v>
      </c>
      <c r="E270" s="210" t="s">
        <v>1963</v>
      </c>
      <c r="F270" s="276" t="s">
        <v>1657</v>
      </c>
      <c r="G270" s="277" t="s">
        <v>416</v>
      </c>
      <c r="H270" s="277" t="s">
        <v>88</v>
      </c>
      <c r="I270" s="257">
        <v>13</v>
      </c>
      <c r="J270" s="209">
        <v>13</v>
      </c>
      <c r="K270" s="209"/>
      <c r="L270" s="209"/>
      <c r="M270" s="209"/>
      <c r="N270" s="180" t="str">
        <f t="shared" si="4"/>
        <v> </v>
      </c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</row>
    <row r="271" spans="1:27" s="181" customFormat="1" ht="12.75">
      <c r="A271" s="205" t="s">
        <v>2008</v>
      </c>
      <c r="B271" s="205">
        <v>5010019</v>
      </c>
      <c r="C271" s="196" t="s">
        <v>65</v>
      </c>
      <c r="D271" s="209">
        <v>2</v>
      </c>
      <c r="E271" s="210" t="s">
        <v>1963</v>
      </c>
      <c r="F271" s="276" t="s">
        <v>1657</v>
      </c>
      <c r="G271" s="277" t="s">
        <v>416</v>
      </c>
      <c r="H271" s="277" t="s">
        <v>88</v>
      </c>
      <c r="I271" s="257">
        <v>2</v>
      </c>
      <c r="J271" s="209">
        <v>2</v>
      </c>
      <c r="K271" s="209"/>
      <c r="L271" s="209"/>
      <c r="M271" s="209"/>
      <c r="N271" s="180" t="str">
        <f t="shared" si="4"/>
        <v> </v>
      </c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</row>
    <row r="272" spans="1:27" s="189" customFormat="1" ht="36">
      <c r="A272" s="207" t="s">
        <v>1556</v>
      </c>
      <c r="B272" s="207">
        <v>5010019</v>
      </c>
      <c r="C272" s="203" t="s">
        <v>65</v>
      </c>
      <c r="D272" s="211">
        <v>2</v>
      </c>
      <c r="E272" s="212" t="s">
        <v>1963</v>
      </c>
      <c r="F272" s="276" t="s">
        <v>1657</v>
      </c>
      <c r="G272" s="286" t="s">
        <v>416</v>
      </c>
      <c r="H272" s="286" t="s">
        <v>88</v>
      </c>
      <c r="I272" s="258">
        <v>15</v>
      </c>
      <c r="J272" s="211">
        <v>15</v>
      </c>
      <c r="K272" s="211"/>
      <c r="L272" s="211"/>
      <c r="M272" s="211"/>
      <c r="N272" s="180" t="str">
        <f t="shared" si="4"/>
        <v> </v>
      </c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</row>
    <row r="273" spans="1:27" s="181" customFormat="1" ht="12.75">
      <c r="A273" s="205" t="s">
        <v>1458</v>
      </c>
      <c r="B273" s="205">
        <v>5010019</v>
      </c>
      <c r="C273" s="196" t="s">
        <v>65</v>
      </c>
      <c r="D273" s="209">
        <v>2</v>
      </c>
      <c r="E273" s="210" t="s">
        <v>1963</v>
      </c>
      <c r="F273" s="276" t="s">
        <v>1657</v>
      </c>
      <c r="G273" s="277" t="s">
        <v>417</v>
      </c>
      <c r="H273" s="277" t="s">
        <v>72</v>
      </c>
      <c r="I273" s="257">
        <v>14</v>
      </c>
      <c r="J273" s="209">
        <v>8</v>
      </c>
      <c r="K273" s="209">
        <v>6</v>
      </c>
      <c r="L273" s="209"/>
      <c r="M273" s="209"/>
      <c r="N273" s="180" t="str">
        <f t="shared" si="4"/>
        <v> </v>
      </c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</row>
    <row r="274" spans="1:27" s="181" customFormat="1" ht="12.75">
      <c r="A274" s="205" t="s">
        <v>2008</v>
      </c>
      <c r="B274" s="205">
        <v>5010019</v>
      </c>
      <c r="C274" s="196" t="s">
        <v>65</v>
      </c>
      <c r="D274" s="209">
        <v>2</v>
      </c>
      <c r="E274" s="210" t="s">
        <v>1963</v>
      </c>
      <c r="F274" s="276" t="s">
        <v>1657</v>
      </c>
      <c r="G274" s="277" t="s">
        <v>417</v>
      </c>
      <c r="H274" s="277" t="s">
        <v>72</v>
      </c>
      <c r="I274" s="257">
        <v>4</v>
      </c>
      <c r="J274" s="209">
        <v>3</v>
      </c>
      <c r="K274" s="209">
        <v>1</v>
      </c>
      <c r="L274" s="209"/>
      <c r="M274" s="209"/>
      <c r="N274" s="180" t="str">
        <f t="shared" si="4"/>
        <v> </v>
      </c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</row>
    <row r="275" spans="1:27" s="189" customFormat="1" ht="36">
      <c r="A275" s="207" t="s">
        <v>1556</v>
      </c>
      <c r="B275" s="207">
        <v>5010019</v>
      </c>
      <c r="C275" s="203" t="s">
        <v>65</v>
      </c>
      <c r="D275" s="211">
        <v>2</v>
      </c>
      <c r="E275" s="212" t="s">
        <v>1963</v>
      </c>
      <c r="F275" s="276" t="s">
        <v>1657</v>
      </c>
      <c r="G275" s="286" t="s">
        <v>417</v>
      </c>
      <c r="H275" s="286" t="s">
        <v>72</v>
      </c>
      <c r="I275" s="258">
        <v>18</v>
      </c>
      <c r="J275" s="211">
        <v>11</v>
      </c>
      <c r="K275" s="211">
        <v>7</v>
      </c>
      <c r="L275" s="211"/>
      <c r="M275" s="211"/>
      <c r="N275" s="180" t="str">
        <f t="shared" si="4"/>
        <v> </v>
      </c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  <c r="AA275" s="188"/>
    </row>
    <row r="276" spans="1:27" s="199" customFormat="1" ht="22.5">
      <c r="A276" s="205" t="s">
        <v>1458</v>
      </c>
      <c r="B276" s="205">
        <v>5010019</v>
      </c>
      <c r="C276" s="196" t="s">
        <v>70</v>
      </c>
      <c r="D276" s="205">
        <v>2</v>
      </c>
      <c r="E276" s="206" t="s">
        <v>1966</v>
      </c>
      <c r="F276" s="276" t="s">
        <v>1568</v>
      </c>
      <c r="G276" s="277" t="s">
        <v>382</v>
      </c>
      <c r="H276" s="277" t="s">
        <v>47</v>
      </c>
      <c r="I276" s="255">
        <v>11</v>
      </c>
      <c r="J276" s="205">
        <v>3</v>
      </c>
      <c r="K276" s="205">
        <v>8</v>
      </c>
      <c r="L276" s="205"/>
      <c r="M276" s="205"/>
      <c r="N276" s="180" t="str">
        <f t="shared" si="4"/>
        <v> </v>
      </c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</row>
    <row r="277" spans="1:27" s="201" customFormat="1" ht="36">
      <c r="A277" s="207" t="s">
        <v>1556</v>
      </c>
      <c r="B277" s="207">
        <v>5010019</v>
      </c>
      <c r="C277" s="203" t="s">
        <v>70</v>
      </c>
      <c r="D277" s="207">
        <v>2</v>
      </c>
      <c r="E277" s="208" t="s">
        <v>1966</v>
      </c>
      <c r="F277" s="285" t="s">
        <v>1568</v>
      </c>
      <c r="G277" s="286" t="s">
        <v>382</v>
      </c>
      <c r="H277" s="286" t="s">
        <v>47</v>
      </c>
      <c r="I277" s="256">
        <v>11</v>
      </c>
      <c r="J277" s="207">
        <v>3</v>
      </c>
      <c r="K277" s="207">
        <v>8</v>
      </c>
      <c r="L277" s="207"/>
      <c r="M277" s="207"/>
      <c r="N277" s="180" t="str">
        <f t="shared" si="4"/>
        <v> </v>
      </c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</row>
    <row r="278" spans="1:27" s="199" customFormat="1" ht="25.5">
      <c r="A278" s="205" t="s">
        <v>1458</v>
      </c>
      <c r="B278" s="205">
        <v>5010019</v>
      </c>
      <c r="C278" s="196" t="s">
        <v>70</v>
      </c>
      <c r="D278" s="205">
        <v>2</v>
      </c>
      <c r="E278" s="206" t="s">
        <v>1966</v>
      </c>
      <c r="F278" s="276" t="s">
        <v>1568</v>
      </c>
      <c r="G278" s="277" t="s">
        <v>109</v>
      </c>
      <c r="H278" s="277" t="s">
        <v>379</v>
      </c>
      <c r="I278" s="255">
        <v>11</v>
      </c>
      <c r="J278" s="205">
        <v>3</v>
      </c>
      <c r="K278" s="205">
        <v>5</v>
      </c>
      <c r="L278" s="205">
        <v>3</v>
      </c>
      <c r="M278" s="205"/>
      <c r="N278" s="180" t="str">
        <f t="shared" si="4"/>
        <v> </v>
      </c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</row>
    <row r="279" spans="1:27" s="201" customFormat="1" ht="36">
      <c r="A279" s="207" t="s">
        <v>1556</v>
      </c>
      <c r="B279" s="207">
        <v>5010019</v>
      </c>
      <c r="C279" s="203" t="s">
        <v>70</v>
      </c>
      <c r="D279" s="207">
        <v>2</v>
      </c>
      <c r="E279" s="208" t="s">
        <v>1966</v>
      </c>
      <c r="F279" s="285" t="s">
        <v>1568</v>
      </c>
      <c r="G279" s="286" t="s">
        <v>109</v>
      </c>
      <c r="H279" s="286" t="s">
        <v>379</v>
      </c>
      <c r="I279" s="256">
        <v>11</v>
      </c>
      <c r="J279" s="207">
        <v>3</v>
      </c>
      <c r="K279" s="207">
        <v>5</v>
      </c>
      <c r="L279" s="207">
        <v>3</v>
      </c>
      <c r="M279" s="207"/>
      <c r="N279" s="180" t="str">
        <f t="shared" si="4"/>
        <v> </v>
      </c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</row>
    <row r="280" spans="1:27" s="199" customFormat="1" ht="22.5">
      <c r="A280" s="205" t="s">
        <v>1458</v>
      </c>
      <c r="B280" s="205">
        <v>5010019</v>
      </c>
      <c r="C280" s="196" t="s">
        <v>70</v>
      </c>
      <c r="D280" s="205">
        <v>2</v>
      </c>
      <c r="E280" s="206" t="s">
        <v>1966</v>
      </c>
      <c r="F280" s="276" t="s">
        <v>1568</v>
      </c>
      <c r="G280" s="277" t="s">
        <v>84</v>
      </c>
      <c r="H280" s="277" t="s">
        <v>72</v>
      </c>
      <c r="I280" s="255">
        <v>11</v>
      </c>
      <c r="J280" s="205">
        <v>5</v>
      </c>
      <c r="K280" s="205">
        <v>6</v>
      </c>
      <c r="L280" s="205"/>
      <c r="M280" s="205"/>
      <c r="N280" s="180" t="str">
        <f t="shared" si="4"/>
        <v> </v>
      </c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</row>
    <row r="281" spans="1:27" s="201" customFormat="1" ht="36">
      <c r="A281" s="207" t="s">
        <v>1556</v>
      </c>
      <c r="B281" s="207">
        <v>5010019</v>
      </c>
      <c r="C281" s="203" t="s">
        <v>70</v>
      </c>
      <c r="D281" s="207">
        <v>2</v>
      </c>
      <c r="E281" s="208" t="s">
        <v>1966</v>
      </c>
      <c r="F281" s="285" t="s">
        <v>1568</v>
      </c>
      <c r="G281" s="286" t="s">
        <v>84</v>
      </c>
      <c r="H281" s="286" t="s">
        <v>72</v>
      </c>
      <c r="I281" s="256">
        <v>11</v>
      </c>
      <c r="J281" s="207">
        <v>5</v>
      </c>
      <c r="K281" s="207">
        <v>6</v>
      </c>
      <c r="L281" s="207"/>
      <c r="M281" s="207"/>
      <c r="N281" s="180" t="str">
        <f t="shared" si="4"/>
        <v> </v>
      </c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88"/>
    </row>
    <row r="282" spans="1:27" s="199" customFormat="1" ht="22.5">
      <c r="A282" s="205" t="s">
        <v>1458</v>
      </c>
      <c r="B282" s="205">
        <v>5010019</v>
      </c>
      <c r="C282" s="196" t="s">
        <v>70</v>
      </c>
      <c r="D282" s="205">
        <v>2</v>
      </c>
      <c r="E282" s="206" t="s">
        <v>1966</v>
      </c>
      <c r="F282" s="276" t="s">
        <v>1657</v>
      </c>
      <c r="G282" s="277" t="s">
        <v>93</v>
      </c>
      <c r="H282" s="277" t="s">
        <v>75</v>
      </c>
      <c r="I282" s="255">
        <v>11</v>
      </c>
      <c r="J282" s="209">
        <v>6</v>
      </c>
      <c r="K282" s="209">
        <v>4</v>
      </c>
      <c r="L282" s="209">
        <v>1</v>
      </c>
      <c r="M282" s="209"/>
      <c r="N282" s="180" t="str">
        <f t="shared" si="4"/>
        <v> </v>
      </c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</row>
    <row r="283" spans="1:27" s="201" customFormat="1" ht="36">
      <c r="A283" s="207" t="s">
        <v>1556</v>
      </c>
      <c r="B283" s="207">
        <v>5010019</v>
      </c>
      <c r="C283" s="203" t="s">
        <v>70</v>
      </c>
      <c r="D283" s="207">
        <v>2</v>
      </c>
      <c r="E283" s="208" t="s">
        <v>1966</v>
      </c>
      <c r="F283" s="285" t="s">
        <v>1657</v>
      </c>
      <c r="G283" s="286" t="s">
        <v>93</v>
      </c>
      <c r="H283" s="286" t="s">
        <v>75</v>
      </c>
      <c r="I283" s="256">
        <v>11</v>
      </c>
      <c r="J283" s="211">
        <v>6</v>
      </c>
      <c r="K283" s="211">
        <v>4</v>
      </c>
      <c r="L283" s="211">
        <v>1</v>
      </c>
      <c r="M283" s="211"/>
      <c r="N283" s="180" t="str">
        <f t="shared" si="4"/>
        <v> </v>
      </c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</row>
    <row r="284" spans="1:27" s="199" customFormat="1" ht="22.5">
      <c r="A284" s="205" t="s">
        <v>1458</v>
      </c>
      <c r="B284" s="205">
        <v>5010019</v>
      </c>
      <c r="C284" s="196" t="s">
        <v>70</v>
      </c>
      <c r="D284" s="205">
        <v>2</v>
      </c>
      <c r="E284" s="206" t="s">
        <v>1966</v>
      </c>
      <c r="F284" s="276" t="s">
        <v>1657</v>
      </c>
      <c r="G284" s="277" t="s">
        <v>77</v>
      </c>
      <c r="H284" s="277" t="s">
        <v>78</v>
      </c>
      <c r="I284" s="255">
        <v>11</v>
      </c>
      <c r="J284" s="209">
        <v>4</v>
      </c>
      <c r="K284" s="209">
        <v>5</v>
      </c>
      <c r="L284" s="209">
        <v>2</v>
      </c>
      <c r="M284" s="209"/>
      <c r="N284" s="180" t="str">
        <f t="shared" si="4"/>
        <v> </v>
      </c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</row>
    <row r="285" spans="1:27" s="201" customFormat="1" ht="36">
      <c r="A285" s="207" t="s">
        <v>1556</v>
      </c>
      <c r="B285" s="207">
        <v>5010019</v>
      </c>
      <c r="C285" s="203" t="s">
        <v>70</v>
      </c>
      <c r="D285" s="207">
        <v>2</v>
      </c>
      <c r="E285" s="208" t="s">
        <v>1966</v>
      </c>
      <c r="F285" s="285" t="s">
        <v>1657</v>
      </c>
      <c r="G285" s="286" t="s">
        <v>77</v>
      </c>
      <c r="H285" s="286" t="s">
        <v>78</v>
      </c>
      <c r="I285" s="256">
        <v>11</v>
      </c>
      <c r="J285" s="211">
        <v>4</v>
      </c>
      <c r="K285" s="211">
        <v>5</v>
      </c>
      <c r="L285" s="211">
        <v>2</v>
      </c>
      <c r="M285" s="211"/>
      <c r="N285" s="180" t="str">
        <f t="shared" si="4"/>
        <v> </v>
      </c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8"/>
    </row>
    <row r="286" spans="1:27" s="199" customFormat="1" ht="25.5">
      <c r="A286" s="205" t="s">
        <v>1458</v>
      </c>
      <c r="B286" s="205">
        <v>5010019</v>
      </c>
      <c r="C286" s="196" t="s">
        <v>70</v>
      </c>
      <c r="D286" s="205">
        <v>2</v>
      </c>
      <c r="E286" s="206" t="s">
        <v>1966</v>
      </c>
      <c r="F286" s="276" t="s">
        <v>1657</v>
      </c>
      <c r="G286" s="277" t="s">
        <v>383</v>
      </c>
      <c r="H286" s="277" t="s">
        <v>72</v>
      </c>
      <c r="I286" s="255">
        <v>11</v>
      </c>
      <c r="J286" s="209">
        <v>8</v>
      </c>
      <c r="K286" s="209">
        <v>3</v>
      </c>
      <c r="L286" s="209"/>
      <c r="M286" s="209"/>
      <c r="N286" s="180" t="str">
        <f t="shared" si="4"/>
        <v> </v>
      </c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</row>
    <row r="287" spans="1:27" s="201" customFormat="1" ht="36">
      <c r="A287" s="207" t="s">
        <v>1556</v>
      </c>
      <c r="B287" s="207">
        <v>5010019</v>
      </c>
      <c r="C287" s="203" t="s">
        <v>70</v>
      </c>
      <c r="D287" s="207">
        <v>2</v>
      </c>
      <c r="E287" s="208" t="s">
        <v>1966</v>
      </c>
      <c r="F287" s="285" t="s">
        <v>1657</v>
      </c>
      <c r="G287" s="286" t="s">
        <v>383</v>
      </c>
      <c r="H287" s="286" t="s">
        <v>72</v>
      </c>
      <c r="I287" s="256">
        <v>11</v>
      </c>
      <c r="J287" s="211">
        <v>8</v>
      </c>
      <c r="K287" s="211">
        <v>3</v>
      </c>
      <c r="L287" s="211"/>
      <c r="M287" s="211"/>
      <c r="N287" s="180" t="str">
        <f t="shared" si="4"/>
        <v> </v>
      </c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  <c r="AA287" s="188"/>
    </row>
    <row r="288" spans="1:27" s="199" customFormat="1" ht="22.5">
      <c r="A288" s="205" t="s">
        <v>1458</v>
      </c>
      <c r="B288" s="205">
        <v>5010019</v>
      </c>
      <c r="C288" s="196" t="s">
        <v>70</v>
      </c>
      <c r="D288" s="205">
        <v>2</v>
      </c>
      <c r="E288" s="206" t="s">
        <v>1966</v>
      </c>
      <c r="F288" s="276" t="s">
        <v>1657</v>
      </c>
      <c r="G288" s="277" t="s">
        <v>384</v>
      </c>
      <c r="H288" s="277" t="s">
        <v>75</v>
      </c>
      <c r="I288" s="255">
        <v>11</v>
      </c>
      <c r="J288" s="209">
        <v>7</v>
      </c>
      <c r="K288" s="209">
        <v>4</v>
      </c>
      <c r="L288" s="209"/>
      <c r="M288" s="209"/>
      <c r="N288" s="180" t="str">
        <f t="shared" si="4"/>
        <v> </v>
      </c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</row>
    <row r="289" spans="1:27" s="201" customFormat="1" ht="36">
      <c r="A289" s="207" t="s">
        <v>1556</v>
      </c>
      <c r="B289" s="207">
        <v>5010019</v>
      </c>
      <c r="C289" s="203" t="s">
        <v>70</v>
      </c>
      <c r="D289" s="207">
        <v>2</v>
      </c>
      <c r="E289" s="208" t="s">
        <v>1966</v>
      </c>
      <c r="F289" s="285" t="s">
        <v>1657</v>
      </c>
      <c r="G289" s="286" t="s">
        <v>384</v>
      </c>
      <c r="H289" s="286" t="s">
        <v>75</v>
      </c>
      <c r="I289" s="256">
        <v>11</v>
      </c>
      <c r="J289" s="211">
        <v>7</v>
      </c>
      <c r="K289" s="211">
        <v>4</v>
      </c>
      <c r="L289" s="211"/>
      <c r="M289" s="211"/>
      <c r="N289" s="180" t="str">
        <f t="shared" si="4"/>
        <v> </v>
      </c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  <c r="AA289" s="188"/>
    </row>
    <row r="290" spans="1:27" s="199" customFormat="1" ht="22.5">
      <c r="A290" s="205" t="s">
        <v>1458</v>
      </c>
      <c r="B290" s="205">
        <v>5010019</v>
      </c>
      <c r="C290" s="196" t="s">
        <v>70</v>
      </c>
      <c r="D290" s="209">
        <v>3</v>
      </c>
      <c r="E290" s="210" t="s">
        <v>76</v>
      </c>
      <c r="F290" s="276" t="s">
        <v>1657</v>
      </c>
      <c r="G290" s="277" t="s">
        <v>385</v>
      </c>
      <c r="H290" s="277" t="s">
        <v>386</v>
      </c>
      <c r="I290" s="257">
        <v>26</v>
      </c>
      <c r="J290" s="209">
        <v>19</v>
      </c>
      <c r="K290" s="209">
        <v>6</v>
      </c>
      <c r="L290" s="209"/>
      <c r="M290" s="209">
        <v>1</v>
      </c>
      <c r="N290" s="180" t="str">
        <f t="shared" si="4"/>
        <v> </v>
      </c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</row>
    <row r="291" spans="1:27" s="201" customFormat="1" ht="36">
      <c r="A291" s="207" t="s">
        <v>1556</v>
      </c>
      <c r="B291" s="207">
        <v>5010019</v>
      </c>
      <c r="C291" s="203" t="s">
        <v>70</v>
      </c>
      <c r="D291" s="211">
        <v>3</v>
      </c>
      <c r="E291" s="212" t="s">
        <v>76</v>
      </c>
      <c r="F291" s="285" t="s">
        <v>1657</v>
      </c>
      <c r="G291" s="286" t="s">
        <v>385</v>
      </c>
      <c r="H291" s="286" t="s">
        <v>386</v>
      </c>
      <c r="I291" s="258">
        <v>26</v>
      </c>
      <c r="J291" s="211">
        <v>19</v>
      </c>
      <c r="K291" s="211">
        <v>6</v>
      </c>
      <c r="L291" s="211"/>
      <c r="M291" s="211">
        <v>1</v>
      </c>
      <c r="N291" s="180" t="str">
        <f t="shared" si="4"/>
        <v> </v>
      </c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88"/>
    </row>
    <row r="292" spans="1:27" s="199" customFormat="1" ht="25.5">
      <c r="A292" s="205" t="s">
        <v>1458</v>
      </c>
      <c r="B292" s="205">
        <v>5010019</v>
      </c>
      <c r="C292" s="196" t="s">
        <v>70</v>
      </c>
      <c r="D292" s="209">
        <v>3</v>
      </c>
      <c r="E292" s="210" t="s">
        <v>76</v>
      </c>
      <c r="F292" s="276" t="s">
        <v>1657</v>
      </c>
      <c r="G292" s="277" t="s">
        <v>73</v>
      </c>
      <c r="H292" s="277" t="s">
        <v>74</v>
      </c>
      <c r="I292" s="257">
        <v>26</v>
      </c>
      <c r="J292" s="209">
        <v>16</v>
      </c>
      <c r="K292" s="209">
        <v>9</v>
      </c>
      <c r="L292" s="209"/>
      <c r="M292" s="209">
        <v>1</v>
      </c>
      <c r="N292" s="180" t="str">
        <f t="shared" si="4"/>
        <v> </v>
      </c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</row>
    <row r="293" spans="1:27" s="201" customFormat="1" ht="36">
      <c r="A293" s="207" t="s">
        <v>1556</v>
      </c>
      <c r="B293" s="207">
        <v>5010019</v>
      </c>
      <c r="C293" s="203" t="s">
        <v>70</v>
      </c>
      <c r="D293" s="211">
        <v>3</v>
      </c>
      <c r="E293" s="212" t="s">
        <v>76</v>
      </c>
      <c r="F293" s="285" t="s">
        <v>1657</v>
      </c>
      <c r="G293" s="286" t="s">
        <v>73</v>
      </c>
      <c r="H293" s="286" t="s">
        <v>74</v>
      </c>
      <c r="I293" s="258">
        <v>26</v>
      </c>
      <c r="J293" s="211">
        <v>16</v>
      </c>
      <c r="K293" s="211">
        <v>9</v>
      </c>
      <c r="L293" s="211"/>
      <c r="M293" s="211">
        <v>1</v>
      </c>
      <c r="N293" s="180" t="str">
        <f t="shared" si="4"/>
        <v> </v>
      </c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  <c r="AA293" s="188"/>
    </row>
    <row r="294" spans="1:27" s="199" customFormat="1" ht="22.5">
      <c r="A294" s="205" t="s">
        <v>1458</v>
      </c>
      <c r="B294" s="205">
        <v>5010019</v>
      </c>
      <c r="C294" s="196" t="s">
        <v>70</v>
      </c>
      <c r="D294" s="209">
        <v>3</v>
      </c>
      <c r="E294" s="210" t="s">
        <v>76</v>
      </c>
      <c r="F294" s="276" t="s">
        <v>1657</v>
      </c>
      <c r="G294" s="277" t="s">
        <v>87</v>
      </c>
      <c r="H294" s="288" t="s">
        <v>75</v>
      </c>
      <c r="I294" s="257">
        <v>26</v>
      </c>
      <c r="J294" s="209">
        <v>16</v>
      </c>
      <c r="K294" s="209">
        <v>9</v>
      </c>
      <c r="L294" s="209"/>
      <c r="M294" s="209">
        <v>1</v>
      </c>
      <c r="N294" s="180" t="str">
        <f t="shared" si="4"/>
        <v> </v>
      </c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</row>
    <row r="295" spans="1:27" s="201" customFormat="1" ht="36">
      <c r="A295" s="207" t="s">
        <v>1556</v>
      </c>
      <c r="B295" s="207">
        <v>5010019</v>
      </c>
      <c r="C295" s="203" t="s">
        <v>70</v>
      </c>
      <c r="D295" s="211">
        <v>3</v>
      </c>
      <c r="E295" s="212" t="s">
        <v>76</v>
      </c>
      <c r="F295" s="285" t="s">
        <v>1657</v>
      </c>
      <c r="G295" s="286" t="s">
        <v>87</v>
      </c>
      <c r="H295" s="290" t="s">
        <v>75</v>
      </c>
      <c r="I295" s="258">
        <v>26</v>
      </c>
      <c r="J295" s="211">
        <v>16</v>
      </c>
      <c r="K295" s="211">
        <v>9</v>
      </c>
      <c r="L295" s="211"/>
      <c r="M295" s="211">
        <v>1</v>
      </c>
      <c r="N295" s="180" t="str">
        <f t="shared" si="4"/>
        <v> </v>
      </c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</row>
    <row r="296" spans="1:27" s="199" customFormat="1" ht="22.5">
      <c r="A296" s="205" t="s">
        <v>1458</v>
      </c>
      <c r="B296" s="205">
        <v>5010019</v>
      </c>
      <c r="C296" s="196" t="s">
        <v>70</v>
      </c>
      <c r="D296" s="209">
        <v>3</v>
      </c>
      <c r="E296" s="210" t="s">
        <v>76</v>
      </c>
      <c r="F296" s="276" t="s">
        <v>552</v>
      </c>
      <c r="G296" s="287" t="s">
        <v>387</v>
      </c>
      <c r="H296" s="288" t="s">
        <v>69</v>
      </c>
      <c r="I296" s="257">
        <v>26</v>
      </c>
      <c r="J296" s="209">
        <v>11</v>
      </c>
      <c r="K296" s="209">
        <v>14</v>
      </c>
      <c r="L296" s="209"/>
      <c r="M296" s="209">
        <v>1</v>
      </c>
      <c r="N296" s="180" t="str">
        <f t="shared" si="4"/>
        <v> </v>
      </c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</row>
    <row r="297" spans="1:27" s="201" customFormat="1" ht="36">
      <c r="A297" s="207" t="s">
        <v>1556</v>
      </c>
      <c r="B297" s="207">
        <v>5010019</v>
      </c>
      <c r="C297" s="203" t="s">
        <v>70</v>
      </c>
      <c r="D297" s="211">
        <v>3</v>
      </c>
      <c r="E297" s="212" t="s">
        <v>76</v>
      </c>
      <c r="F297" s="285" t="s">
        <v>552</v>
      </c>
      <c r="G297" s="289" t="s">
        <v>387</v>
      </c>
      <c r="H297" s="290" t="s">
        <v>69</v>
      </c>
      <c r="I297" s="258">
        <v>26</v>
      </c>
      <c r="J297" s="211">
        <v>11</v>
      </c>
      <c r="K297" s="211">
        <v>14</v>
      </c>
      <c r="L297" s="211"/>
      <c r="M297" s="211">
        <v>1</v>
      </c>
      <c r="N297" s="180" t="str">
        <f t="shared" si="4"/>
        <v> </v>
      </c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</row>
    <row r="298" spans="1:14" s="180" customFormat="1" ht="22.5">
      <c r="A298" s="205" t="s">
        <v>1458</v>
      </c>
      <c r="B298" s="205">
        <v>5010019</v>
      </c>
      <c r="C298" s="196" t="s">
        <v>70</v>
      </c>
      <c r="D298" s="205">
        <v>3</v>
      </c>
      <c r="E298" s="206" t="s">
        <v>1967</v>
      </c>
      <c r="F298" s="276" t="s">
        <v>1657</v>
      </c>
      <c r="G298" s="277" t="s">
        <v>388</v>
      </c>
      <c r="H298" s="277" t="s">
        <v>67</v>
      </c>
      <c r="I298" s="255">
        <v>13</v>
      </c>
      <c r="J298" s="205">
        <v>13</v>
      </c>
      <c r="K298" s="205"/>
      <c r="L298" s="205"/>
      <c r="M298" s="205"/>
      <c r="N298" s="180" t="str">
        <f t="shared" si="4"/>
        <v> </v>
      </c>
    </row>
    <row r="299" spans="1:27" s="201" customFormat="1" ht="36">
      <c r="A299" s="207" t="s">
        <v>1556</v>
      </c>
      <c r="B299" s="207">
        <v>5010019</v>
      </c>
      <c r="C299" s="203" t="s">
        <v>70</v>
      </c>
      <c r="D299" s="207">
        <v>3</v>
      </c>
      <c r="E299" s="208" t="s">
        <v>1967</v>
      </c>
      <c r="F299" s="285" t="s">
        <v>1657</v>
      </c>
      <c r="G299" s="286" t="s">
        <v>388</v>
      </c>
      <c r="H299" s="286" t="s">
        <v>67</v>
      </c>
      <c r="I299" s="256">
        <v>13</v>
      </c>
      <c r="J299" s="207">
        <v>13</v>
      </c>
      <c r="K299" s="207"/>
      <c r="L299" s="207"/>
      <c r="M299" s="207"/>
      <c r="N299" s="180" t="str">
        <f t="shared" si="4"/>
        <v> </v>
      </c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8"/>
    </row>
    <row r="300" spans="1:27" s="199" customFormat="1" ht="25.5">
      <c r="A300" s="205" t="s">
        <v>1458</v>
      </c>
      <c r="B300" s="205">
        <v>5010019</v>
      </c>
      <c r="C300" s="196" t="s">
        <v>70</v>
      </c>
      <c r="D300" s="205">
        <v>3</v>
      </c>
      <c r="E300" s="206" t="s">
        <v>1967</v>
      </c>
      <c r="F300" s="276" t="s">
        <v>1657</v>
      </c>
      <c r="G300" s="277" t="s">
        <v>389</v>
      </c>
      <c r="H300" s="277" t="s">
        <v>88</v>
      </c>
      <c r="I300" s="255">
        <v>13</v>
      </c>
      <c r="J300" s="205">
        <v>13</v>
      </c>
      <c r="K300" s="205"/>
      <c r="L300" s="205"/>
      <c r="M300" s="205"/>
      <c r="N300" s="180" t="str">
        <f t="shared" si="4"/>
        <v> </v>
      </c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</row>
    <row r="301" spans="1:27" s="201" customFormat="1" ht="36">
      <c r="A301" s="207" t="s">
        <v>1556</v>
      </c>
      <c r="B301" s="207">
        <v>5010019</v>
      </c>
      <c r="C301" s="203" t="s">
        <v>70</v>
      </c>
      <c r="D301" s="207">
        <v>3</v>
      </c>
      <c r="E301" s="208" t="s">
        <v>1967</v>
      </c>
      <c r="F301" s="285" t="s">
        <v>1657</v>
      </c>
      <c r="G301" s="286" t="s">
        <v>389</v>
      </c>
      <c r="H301" s="286" t="s">
        <v>88</v>
      </c>
      <c r="I301" s="256">
        <v>13</v>
      </c>
      <c r="J301" s="207">
        <v>13</v>
      </c>
      <c r="K301" s="207"/>
      <c r="L301" s="207"/>
      <c r="M301" s="207"/>
      <c r="N301" s="180" t="str">
        <f t="shared" si="4"/>
        <v> </v>
      </c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</row>
    <row r="302" spans="1:27" s="199" customFormat="1" ht="25.5">
      <c r="A302" s="205" t="s">
        <v>1458</v>
      </c>
      <c r="B302" s="205">
        <v>5010019</v>
      </c>
      <c r="C302" s="196" t="s">
        <v>70</v>
      </c>
      <c r="D302" s="205">
        <v>3</v>
      </c>
      <c r="E302" s="206" t="s">
        <v>1967</v>
      </c>
      <c r="F302" s="276" t="s">
        <v>1657</v>
      </c>
      <c r="G302" s="277" t="s">
        <v>390</v>
      </c>
      <c r="H302" s="277" t="s">
        <v>67</v>
      </c>
      <c r="I302" s="255">
        <v>13</v>
      </c>
      <c r="J302" s="205">
        <v>12</v>
      </c>
      <c r="K302" s="205">
        <v>1</v>
      </c>
      <c r="L302" s="205"/>
      <c r="M302" s="205"/>
      <c r="N302" s="180" t="str">
        <f t="shared" si="4"/>
        <v> </v>
      </c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</row>
    <row r="303" spans="1:27" s="201" customFormat="1" ht="36">
      <c r="A303" s="207" t="s">
        <v>1556</v>
      </c>
      <c r="B303" s="207">
        <v>5010019</v>
      </c>
      <c r="C303" s="203" t="s">
        <v>70</v>
      </c>
      <c r="D303" s="207">
        <v>3</v>
      </c>
      <c r="E303" s="208" t="s">
        <v>1967</v>
      </c>
      <c r="F303" s="285" t="s">
        <v>1657</v>
      </c>
      <c r="G303" s="286" t="s">
        <v>390</v>
      </c>
      <c r="H303" s="286" t="s">
        <v>67</v>
      </c>
      <c r="I303" s="255">
        <v>13</v>
      </c>
      <c r="J303" s="205">
        <v>12</v>
      </c>
      <c r="K303" s="205">
        <v>1</v>
      </c>
      <c r="L303" s="207"/>
      <c r="M303" s="207"/>
      <c r="N303" s="180" t="str">
        <f t="shared" si="4"/>
        <v> </v>
      </c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88"/>
    </row>
    <row r="304" spans="1:27" s="199" customFormat="1" ht="22.5">
      <c r="A304" s="205" t="s">
        <v>1458</v>
      </c>
      <c r="B304" s="205">
        <v>5010019</v>
      </c>
      <c r="C304" s="196" t="s">
        <v>70</v>
      </c>
      <c r="D304" s="205">
        <v>3</v>
      </c>
      <c r="E304" s="206" t="s">
        <v>1967</v>
      </c>
      <c r="F304" s="276" t="s">
        <v>552</v>
      </c>
      <c r="G304" s="287" t="s">
        <v>387</v>
      </c>
      <c r="H304" s="288" t="s">
        <v>69</v>
      </c>
      <c r="I304" s="257">
        <v>13</v>
      </c>
      <c r="J304" s="209">
        <v>13</v>
      </c>
      <c r="K304" s="209"/>
      <c r="L304" s="209"/>
      <c r="M304" s="209"/>
      <c r="N304" s="180" t="str">
        <f t="shared" si="4"/>
        <v> </v>
      </c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</row>
    <row r="305" spans="1:27" s="201" customFormat="1" ht="36">
      <c r="A305" s="207" t="s">
        <v>1556</v>
      </c>
      <c r="B305" s="207">
        <v>5010019</v>
      </c>
      <c r="C305" s="203" t="s">
        <v>70</v>
      </c>
      <c r="D305" s="207">
        <v>3</v>
      </c>
      <c r="E305" s="208" t="s">
        <v>1967</v>
      </c>
      <c r="F305" s="285" t="s">
        <v>552</v>
      </c>
      <c r="G305" s="289" t="s">
        <v>387</v>
      </c>
      <c r="H305" s="290" t="s">
        <v>69</v>
      </c>
      <c r="I305" s="258">
        <v>13</v>
      </c>
      <c r="J305" s="211">
        <v>13</v>
      </c>
      <c r="K305" s="211"/>
      <c r="L305" s="211"/>
      <c r="M305" s="211"/>
      <c r="N305" s="180" t="str">
        <f t="shared" si="4"/>
        <v> </v>
      </c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</row>
    <row r="306" spans="1:27" s="199" customFormat="1" ht="22.5">
      <c r="A306" s="205" t="s">
        <v>1458</v>
      </c>
      <c r="B306" s="205">
        <v>5010019</v>
      </c>
      <c r="C306" s="196" t="s">
        <v>70</v>
      </c>
      <c r="D306" s="205">
        <v>3</v>
      </c>
      <c r="E306" s="206" t="s">
        <v>1967</v>
      </c>
      <c r="F306" s="276" t="s">
        <v>552</v>
      </c>
      <c r="G306" s="287" t="s">
        <v>85</v>
      </c>
      <c r="H306" s="288" t="s">
        <v>69</v>
      </c>
      <c r="I306" s="257">
        <v>13</v>
      </c>
      <c r="J306" s="209">
        <v>13</v>
      </c>
      <c r="K306" s="209"/>
      <c r="L306" s="209"/>
      <c r="M306" s="209"/>
      <c r="N306" s="180" t="str">
        <f t="shared" si="4"/>
        <v> </v>
      </c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</row>
    <row r="307" spans="1:27" s="201" customFormat="1" ht="36">
      <c r="A307" s="207" t="s">
        <v>1556</v>
      </c>
      <c r="B307" s="207">
        <v>5010019</v>
      </c>
      <c r="C307" s="203" t="s">
        <v>70</v>
      </c>
      <c r="D307" s="207">
        <v>3</v>
      </c>
      <c r="E307" s="208" t="s">
        <v>1967</v>
      </c>
      <c r="F307" s="285" t="s">
        <v>552</v>
      </c>
      <c r="G307" s="289" t="s">
        <v>85</v>
      </c>
      <c r="H307" s="290" t="s">
        <v>69</v>
      </c>
      <c r="I307" s="258">
        <v>13</v>
      </c>
      <c r="J307" s="211">
        <v>13</v>
      </c>
      <c r="K307" s="211"/>
      <c r="L307" s="211"/>
      <c r="M307" s="211"/>
      <c r="N307" s="180" t="str">
        <f t="shared" si="4"/>
        <v> </v>
      </c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8"/>
    </row>
    <row r="308" spans="1:14" s="180" customFormat="1" ht="25.5">
      <c r="A308" s="205" t="s">
        <v>1458</v>
      </c>
      <c r="B308" s="205">
        <v>50703</v>
      </c>
      <c r="C308" s="196" t="s">
        <v>1969</v>
      </c>
      <c r="D308" s="209">
        <v>4</v>
      </c>
      <c r="E308" s="210" t="s">
        <v>1970</v>
      </c>
      <c r="F308" s="276" t="s">
        <v>2020</v>
      </c>
      <c r="G308" s="277" t="s">
        <v>391</v>
      </c>
      <c r="H308" s="277" t="s">
        <v>80</v>
      </c>
      <c r="I308" s="257">
        <v>13</v>
      </c>
      <c r="J308" s="209">
        <v>5</v>
      </c>
      <c r="K308" s="209">
        <v>3</v>
      </c>
      <c r="L308" s="209">
        <v>5</v>
      </c>
      <c r="M308" s="209"/>
      <c r="N308" s="180" t="str">
        <f t="shared" si="4"/>
        <v> </v>
      </c>
    </row>
    <row r="309" spans="1:27" s="181" customFormat="1" ht="25.5">
      <c r="A309" s="205" t="s">
        <v>1459</v>
      </c>
      <c r="B309" s="205">
        <v>50703</v>
      </c>
      <c r="C309" s="196" t="s">
        <v>1969</v>
      </c>
      <c r="D309" s="209">
        <v>4</v>
      </c>
      <c r="E309" s="210" t="s">
        <v>1970</v>
      </c>
      <c r="F309" s="276" t="s">
        <v>2020</v>
      </c>
      <c r="G309" s="277" t="s">
        <v>391</v>
      </c>
      <c r="H309" s="277" t="s">
        <v>80</v>
      </c>
      <c r="I309" s="257">
        <v>1</v>
      </c>
      <c r="J309" s="209"/>
      <c r="K309" s="209"/>
      <c r="L309" s="209">
        <v>1</v>
      </c>
      <c r="M309" s="209"/>
      <c r="N309" s="180" t="str">
        <f t="shared" si="4"/>
        <v> </v>
      </c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</row>
    <row r="310" spans="1:27" s="181" customFormat="1" ht="25.5">
      <c r="A310" s="205" t="s">
        <v>2008</v>
      </c>
      <c r="B310" s="205">
        <v>50703</v>
      </c>
      <c r="C310" s="196" t="s">
        <v>1969</v>
      </c>
      <c r="D310" s="209">
        <v>4</v>
      </c>
      <c r="E310" s="210" t="s">
        <v>1970</v>
      </c>
      <c r="F310" s="276" t="s">
        <v>2020</v>
      </c>
      <c r="G310" s="277" t="s">
        <v>391</v>
      </c>
      <c r="H310" s="277" t="s">
        <v>80</v>
      </c>
      <c r="I310" s="257">
        <v>1</v>
      </c>
      <c r="J310" s="209">
        <v>1</v>
      </c>
      <c r="K310" s="209"/>
      <c r="L310" s="209"/>
      <c r="M310" s="209"/>
      <c r="N310" s="180" t="str">
        <f t="shared" si="4"/>
        <v> </v>
      </c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</row>
    <row r="311" spans="1:27" s="189" customFormat="1" ht="36">
      <c r="A311" s="207" t="s">
        <v>1556</v>
      </c>
      <c r="B311" s="207">
        <v>50703</v>
      </c>
      <c r="C311" s="203" t="s">
        <v>1969</v>
      </c>
      <c r="D311" s="211">
        <v>4</v>
      </c>
      <c r="E311" s="212" t="s">
        <v>1970</v>
      </c>
      <c r="F311" s="285" t="s">
        <v>2020</v>
      </c>
      <c r="G311" s="286" t="s">
        <v>391</v>
      </c>
      <c r="H311" s="286" t="s">
        <v>80</v>
      </c>
      <c r="I311" s="258">
        <v>15</v>
      </c>
      <c r="J311" s="211">
        <v>6</v>
      </c>
      <c r="K311" s="211">
        <v>3</v>
      </c>
      <c r="L311" s="211">
        <v>6</v>
      </c>
      <c r="M311" s="211"/>
      <c r="N311" s="180" t="str">
        <f t="shared" si="4"/>
        <v> </v>
      </c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  <c r="AA311" s="188"/>
    </row>
    <row r="312" spans="1:27" s="181" customFormat="1" ht="22.5">
      <c r="A312" s="205" t="s">
        <v>1458</v>
      </c>
      <c r="B312" s="205">
        <v>50703</v>
      </c>
      <c r="C312" s="196" t="s">
        <v>1969</v>
      </c>
      <c r="D312" s="209">
        <v>4</v>
      </c>
      <c r="E312" s="210" t="s">
        <v>1970</v>
      </c>
      <c r="F312" s="276" t="s">
        <v>2020</v>
      </c>
      <c r="G312" s="277" t="s">
        <v>392</v>
      </c>
      <c r="H312" s="277" t="s">
        <v>80</v>
      </c>
      <c r="I312" s="257">
        <v>13</v>
      </c>
      <c r="J312" s="209">
        <v>5</v>
      </c>
      <c r="K312" s="209">
        <v>8</v>
      </c>
      <c r="L312" s="209"/>
      <c r="M312" s="209"/>
      <c r="N312" s="180" t="str">
        <f t="shared" si="4"/>
        <v> </v>
      </c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</row>
    <row r="313" spans="1:27" s="181" customFormat="1" ht="22.5">
      <c r="A313" s="205" t="s">
        <v>1459</v>
      </c>
      <c r="B313" s="205">
        <v>50703</v>
      </c>
      <c r="C313" s="196" t="s">
        <v>1969</v>
      </c>
      <c r="D313" s="209">
        <v>4</v>
      </c>
      <c r="E313" s="210" t="s">
        <v>1970</v>
      </c>
      <c r="F313" s="276" t="s">
        <v>2020</v>
      </c>
      <c r="G313" s="277" t="s">
        <v>392</v>
      </c>
      <c r="H313" s="277" t="s">
        <v>80</v>
      </c>
      <c r="I313" s="257">
        <v>1</v>
      </c>
      <c r="J313" s="209"/>
      <c r="K313" s="209">
        <v>1</v>
      </c>
      <c r="L313" s="209"/>
      <c r="M313" s="209"/>
      <c r="N313" s="180" t="str">
        <f t="shared" si="4"/>
        <v> </v>
      </c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</row>
    <row r="314" spans="1:27" s="181" customFormat="1" ht="22.5">
      <c r="A314" s="205" t="s">
        <v>2008</v>
      </c>
      <c r="B314" s="205">
        <v>50703</v>
      </c>
      <c r="C314" s="196" t="s">
        <v>1969</v>
      </c>
      <c r="D314" s="209">
        <v>4</v>
      </c>
      <c r="E314" s="210" t="s">
        <v>1970</v>
      </c>
      <c r="F314" s="276" t="s">
        <v>2020</v>
      </c>
      <c r="G314" s="277" t="s">
        <v>392</v>
      </c>
      <c r="H314" s="277" t="s">
        <v>80</v>
      </c>
      <c r="I314" s="257">
        <v>1</v>
      </c>
      <c r="J314" s="209"/>
      <c r="K314" s="209">
        <v>1</v>
      </c>
      <c r="L314" s="209"/>
      <c r="M314" s="209"/>
      <c r="N314" s="180" t="str">
        <f t="shared" si="4"/>
        <v> </v>
      </c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</row>
    <row r="315" spans="1:27" s="189" customFormat="1" ht="36">
      <c r="A315" s="207" t="s">
        <v>1556</v>
      </c>
      <c r="B315" s="207">
        <v>50703</v>
      </c>
      <c r="C315" s="203" t="s">
        <v>1969</v>
      </c>
      <c r="D315" s="211">
        <v>4</v>
      </c>
      <c r="E315" s="212" t="s">
        <v>1970</v>
      </c>
      <c r="F315" s="285" t="s">
        <v>2020</v>
      </c>
      <c r="G315" s="286" t="s">
        <v>392</v>
      </c>
      <c r="H315" s="286" t="s">
        <v>80</v>
      </c>
      <c r="I315" s="258">
        <v>15</v>
      </c>
      <c r="J315" s="211">
        <v>5</v>
      </c>
      <c r="K315" s="211">
        <v>10</v>
      </c>
      <c r="L315" s="211"/>
      <c r="M315" s="211"/>
      <c r="N315" s="180" t="str">
        <f t="shared" si="4"/>
        <v> </v>
      </c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</row>
    <row r="316" spans="1:27" s="181" customFormat="1" ht="25.5">
      <c r="A316" s="205" t="s">
        <v>1458</v>
      </c>
      <c r="B316" s="205">
        <v>50703</v>
      </c>
      <c r="C316" s="196" t="s">
        <v>1969</v>
      </c>
      <c r="D316" s="209">
        <v>4</v>
      </c>
      <c r="E316" s="210" t="s">
        <v>1970</v>
      </c>
      <c r="F316" s="276" t="s">
        <v>2020</v>
      </c>
      <c r="G316" s="277" t="s">
        <v>393</v>
      </c>
      <c r="H316" s="277" t="s">
        <v>82</v>
      </c>
      <c r="I316" s="257">
        <v>13</v>
      </c>
      <c r="J316" s="209">
        <v>4</v>
      </c>
      <c r="K316" s="209">
        <v>6</v>
      </c>
      <c r="L316" s="209">
        <v>3</v>
      </c>
      <c r="M316" s="209"/>
      <c r="N316" s="180" t="str">
        <f t="shared" si="4"/>
        <v> </v>
      </c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</row>
    <row r="317" spans="1:27" s="181" customFormat="1" ht="25.5">
      <c r="A317" s="205" t="s">
        <v>1459</v>
      </c>
      <c r="B317" s="205">
        <v>50703</v>
      </c>
      <c r="C317" s="196" t="s">
        <v>1969</v>
      </c>
      <c r="D317" s="209">
        <v>4</v>
      </c>
      <c r="E317" s="210" t="s">
        <v>1970</v>
      </c>
      <c r="F317" s="276" t="s">
        <v>2020</v>
      </c>
      <c r="G317" s="277" t="s">
        <v>393</v>
      </c>
      <c r="H317" s="277" t="s">
        <v>82</v>
      </c>
      <c r="I317" s="257">
        <v>1</v>
      </c>
      <c r="J317" s="209"/>
      <c r="K317" s="209">
        <v>1</v>
      </c>
      <c r="L317" s="209"/>
      <c r="M317" s="209"/>
      <c r="N317" s="180" t="str">
        <f t="shared" si="4"/>
        <v> </v>
      </c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</row>
    <row r="318" spans="1:27" s="181" customFormat="1" ht="25.5">
      <c r="A318" s="205" t="s">
        <v>2008</v>
      </c>
      <c r="B318" s="205">
        <v>50703</v>
      </c>
      <c r="C318" s="196" t="s">
        <v>1969</v>
      </c>
      <c r="D318" s="209">
        <v>4</v>
      </c>
      <c r="E318" s="210" t="s">
        <v>1970</v>
      </c>
      <c r="F318" s="276" t="s">
        <v>2020</v>
      </c>
      <c r="G318" s="277" t="s">
        <v>393</v>
      </c>
      <c r="H318" s="277" t="s">
        <v>82</v>
      </c>
      <c r="I318" s="257">
        <v>1</v>
      </c>
      <c r="J318" s="209"/>
      <c r="K318" s="209"/>
      <c r="L318" s="209">
        <v>1</v>
      </c>
      <c r="M318" s="209"/>
      <c r="N318" s="180" t="str">
        <f t="shared" si="4"/>
        <v> </v>
      </c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</row>
    <row r="319" spans="1:27" s="189" customFormat="1" ht="36">
      <c r="A319" s="207" t="s">
        <v>1556</v>
      </c>
      <c r="B319" s="207">
        <v>50703</v>
      </c>
      <c r="C319" s="203" t="s">
        <v>1969</v>
      </c>
      <c r="D319" s="211">
        <v>4</v>
      </c>
      <c r="E319" s="212" t="s">
        <v>1970</v>
      </c>
      <c r="F319" s="285" t="s">
        <v>2020</v>
      </c>
      <c r="G319" s="286" t="s">
        <v>393</v>
      </c>
      <c r="H319" s="286" t="s">
        <v>82</v>
      </c>
      <c r="I319" s="258">
        <v>15</v>
      </c>
      <c r="J319" s="211">
        <v>4</v>
      </c>
      <c r="K319" s="211">
        <v>7</v>
      </c>
      <c r="L319" s="211">
        <v>4</v>
      </c>
      <c r="M319" s="211"/>
      <c r="N319" s="180" t="str">
        <f t="shared" si="4"/>
        <v> </v>
      </c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</row>
    <row r="320" spans="1:27" s="181" customFormat="1" ht="25.5">
      <c r="A320" s="205" t="s">
        <v>1458</v>
      </c>
      <c r="B320" s="205">
        <v>50703</v>
      </c>
      <c r="C320" s="196" t="s">
        <v>1969</v>
      </c>
      <c r="D320" s="209">
        <v>4</v>
      </c>
      <c r="E320" s="210" t="s">
        <v>1970</v>
      </c>
      <c r="F320" s="276" t="s">
        <v>2020</v>
      </c>
      <c r="G320" s="277" t="s">
        <v>394</v>
      </c>
      <c r="H320" s="277" t="s">
        <v>79</v>
      </c>
      <c r="I320" s="257">
        <v>13</v>
      </c>
      <c r="J320" s="209">
        <v>5</v>
      </c>
      <c r="K320" s="209">
        <v>6</v>
      </c>
      <c r="L320" s="209">
        <v>2</v>
      </c>
      <c r="M320" s="209"/>
      <c r="N320" s="180" t="str">
        <f t="shared" si="4"/>
        <v> </v>
      </c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</row>
    <row r="321" spans="1:27" s="181" customFormat="1" ht="25.5">
      <c r="A321" s="205" t="s">
        <v>1459</v>
      </c>
      <c r="B321" s="205">
        <v>50703</v>
      </c>
      <c r="C321" s="196" t="s">
        <v>1969</v>
      </c>
      <c r="D321" s="209">
        <v>4</v>
      </c>
      <c r="E321" s="210" t="s">
        <v>1970</v>
      </c>
      <c r="F321" s="276" t="s">
        <v>2020</v>
      </c>
      <c r="G321" s="277" t="s">
        <v>394</v>
      </c>
      <c r="H321" s="277" t="s">
        <v>79</v>
      </c>
      <c r="I321" s="257">
        <v>1</v>
      </c>
      <c r="J321" s="209"/>
      <c r="K321" s="209">
        <v>1</v>
      </c>
      <c r="L321" s="209"/>
      <c r="M321" s="209"/>
      <c r="N321" s="180" t="str">
        <f t="shared" si="4"/>
        <v> </v>
      </c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</row>
    <row r="322" spans="1:27" s="181" customFormat="1" ht="25.5">
      <c r="A322" s="205" t="s">
        <v>2008</v>
      </c>
      <c r="B322" s="205">
        <v>50703</v>
      </c>
      <c r="C322" s="196" t="s">
        <v>1969</v>
      </c>
      <c r="D322" s="209">
        <v>4</v>
      </c>
      <c r="E322" s="210" t="s">
        <v>1970</v>
      </c>
      <c r="F322" s="276" t="s">
        <v>2020</v>
      </c>
      <c r="G322" s="277" t="s">
        <v>394</v>
      </c>
      <c r="H322" s="277" t="s">
        <v>79</v>
      </c>
      <c r="I322" s="257">
        <v>1</v>
      </c>
      <c r="J322" s="209"/>
      <c r="K322" s="209">
        <v>1</v>
      </c>
      <c r="L322" s="209"/>
      <c r="M322" s="209"/>
      <c r="N322" s="180" t="str">
        <f t="shared" si="4"/>
        <v> </v>
      </c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</row>
    <row r="323" spans="1:27" s="189" customFormat="1" ht="36">
      <c r="A323" s="207" t="s">
        <v>1556</v>
      </c>
      <c r="B323" s="207">
        <v>50703</v>
      </c>
      <c r="C323" s="203" t="s">
        <v>1969</v>
      </c>
      <c r="D323" s="211">
        <v>4</v>
      </c>
      <c r="E323" s="212" t="s">
        <v>1970</v>
      </c>
      <c r="F323" s="285" t="s">
        <v>2020</v>
      </c>
      <c r="G323" s="286" t="s">
        <v>394</v>
      </c>
      <c r="H323" s="286" t="s">
        <v>79</v>
      </c>
      <c r="I323" s="258">
        <v>15</v>
      </c>
      <c r="J323" s="211">
        <v>5</v>
      </c>
      <c r="K323" s="211">
        <v>8</v>
      </c>
      <c r="L323" s="211">
        <v>2</v>
      </c>
      <c r="M323" s="211"/>
      <c r="N323" s="180" t="str">
        <f t="shared" si="4"/>
        <v> </v>
      </c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  <c r="AA323" s="188"/>
    </row>
    <row r="324" spans="1:27" s="181" customFormat="1" ht="25.5">
      <c r="A324" s="205" t="s">
        <v>1458</v>
      </c>
      <c r="B324" s="205">
        <v>50703</v>
      </c>
      <c r="C324" s="196" t="s">
        <v>1969</v>
      </c>
      <c r="D324" s="209">
        <v>4</v>
      </c>
      <c r="E324" s="210" t="s">
        <v>1970</v>
      </c>
      <c r="F324" s="276" t="s">
        <v>2020</v>
      </c>
      <c r="G324" s="277" t="s">
        <v>395</v>
      </c>
      <c r="H324" s="277" t="s">
        <v>88</v>
      </c>
      <c r="I324" s="257">
        <v>13</v>
      </c>
      <c r="J324" s="209">
        <v>7</v>
      </c>
      <c r="K324" s="209">
        <v>3</v>
      </c>
      <c r="L324" s="209">
        <v>3</v>
      </c>
      <c r="M324" s="209"/>
      <c r="N324" s="180" t="str">
        <f t="shared" si="4"/>
        <v> </v>
      </c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</row>
    <row r="325" spans="1:27" s="181" customFormat="1" ht="25.5">
      <c r="A325" s="205" t="s">
        <v>1459</v>
      </c>
      <c r="B325" s="205">
        <v>50703</v>
      </c>
      <c r="C325" s="196" t="s">
        <v>1969</v>
      </c>
      <c r="D325" s="209">
        <v>4</v>
      </c>
      <c r="E325" s="210" t="s">
        <v>1970</v>
      </c>
      <c r="F325" s="276" t="s">
        <v>2020</v>
      </c>
      <c r="G325" s="277" t="s">
        <v>395</v>
      </c>
      <c r="H325" s="277" t="s">
        <v>88</v>
      </c>
      <c r="I325" s="257">
        <v>1</v>
      </c>
      <c r="J325" s="209">
        <v>1</v>
      </c>
      <c r="K325" s="209"/>
      <c r="L325" s="209"/>
      <c r="M325" s="209"/>
      <c r="N325" s="180" t="str">
        <f aca="true" t="shared" si="5" ref="N325:N388">IF(I325=SUM(J325:M325)," ","ОШИБКА")</f>
        <v> </v>
      </c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</row>
    <row r="326" spans="1:27" s="181" customFormat="1" ht="25.5">
      <c r="A326" s="205" t="s">
        <v>2008</v>
      </c>
      <c r="B326" s="205">
        <v>50703</v>
      </c>
      <c r="C326" s="196" t="s">
        <v>1969</v>
      </c>
      <c r="D326" s="209">
        <v>4</v>
      </c>
      <c r="E326" s="210" t="s">
        <v>1970</v>
      </c>
      <c r="F326" s="276" t="s">
        <v>2020</v>
      </c>
      <c r="G326" s="277" t="s">
        <v>395</v>
      </c>
      <c r="H326" s="277" t="s">
        <v>88</v>
      </c>
      <c r="I326" s="257">
        <v>1</v>
      </c>
      <c r="J326" s="209">
        <v>1</v>
      </c>
      <c r="K326" s="209"/>
      <c r="L326" s="209"/>
      <c r="M326" s="209"/>
      <c r="N326" s="180" t="str">
        <f t="shared" si="5"/>
        <v> </v>
      </c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</row>
    <row r="327" spans="1:27" s="189" customFormat="1" ht="36">
      <c r="A327" s="207" t="s">
        <v>1556</v>
      </c>
      <c r="B327" s="207">
        <v>50703</v>
      </c>
      <c r="C327" s="203" t="s">
        <v>1969</v>
      </c>
      <c r="D327" s="211">
        <v>4</v>
      </c>
      <c r="E327" s="212" t="s">
        <v>1970</v>
      </c>
      <c r="F327" s="285" t="s">
        <v>2020</v>
      </c>
      <c r="G327" s="286" t="s">
        <v>395</v>
      </c>
      <c r="H327" s="286" t="s">
        <v>88</v>
      </c>
      <c r="I327" s="258">
        <v>15</v>
      </c>
      <c r="J327" s="211">
        <v>9</v>
      </c>
      <c r="K327" s="211">
        <v>3</v>
      </c>
      <c r="L327" s="211">
        <v>3</v>
      </c>
      <c r="M327" s="211"/>
      <c r="N327" s="180" t="str">
        <f t="shared" si="5"/>
        <v> </v>
      </c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  <c r="AA327" s="188"/>
    </row>
    <row r="328" spans="1:27" s="181" customFormat="1" ht="22.5">
      <c r="A328" s="205" t="s">
        <v>1458</v>
      </c>
      <c r="B328" s="205">
        <v>50703</v>
      </c>
      <c r="C328" s="196" t="s">
        <v>1969</v>
      </c>
      <c r="D328" s="209">
        <v>4</v>
      </c>
      <c r="E328" s="210" t="s">
        <v>1970</v>
      </c>
      <c r="F328" s="276" t="s">
        <v>1674</v>
      </c>
      <c r="G328" s="277" t="s">
        <v>68</v>
      </c>
      <c r="H328" s="277" t="s">
        <v>69</v>
      </c>
      <c r="I328" s="257">
        <v>13</v>
      </c>
      <c r="J328" s="209">
        <v>11</v>
      </c>
      <c r="K328" s="209">
        <v>2</v>
      </c>
      <c r="L328" s="209"/>
      <c r="M328" s="209"/>
      <c r="N328" s="180" t="str">
        <f t="shared" si="5"/>
        <v> </v>
      </c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</row>
    <row r="329" spans="1:27" s="181" customFormat="1" ht="22.5">
      <c r="A329" s="205" t="s">
        <v>1459</v>
      </c>
      <c r="B329" s="205">
        <v>50703</v>
      </c>
      <c r="C329" s="196" t="s">
        <v>1969</v>
      </c>
      <c r="D329" s="209">
        <v>4</v>
      </c>
      <c r="E329" s="210" t="s">
        <v>1970</v>
      </c>
      <c r="F329" s="276" t="s">
        <v>1674</v>
      </c>
      <c r="G329" s="277" t="s">
        <v>68</v>
      </c>
      <c r="H329" s="277" t="s">
        <v>69</v>
      </c>
      <c r="I329" s="257">
        <v>1</v>
      </c>
      <c r="J329" s="209">
        <v>1</v>
      </c>
      <c r="K329" s="209"/>
      <c r="L329" s="209"/>
      <c r="M329" s="209"/>
      <c r="N329" s="180" t="str">
        <f t="shared" si="5"/>
        <v> </v>
      </c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</row>
    <row r="330" spans="1:27" s="181" customFormat="1" ht="22.5">
      <c r="A330" s="205" t="s">
        <v>2008</v>
      </c>
      <c r="B330" s="205">
        <v>50703</v>
      </c>
      <c r="C330" s="196" t="s">
        <v>1969</v>
      </c>
      <c r="D330" s="209">
        <v>4</v>
      </c>
      <c r="E330" s="210" t="s">
        <v>1970</v>
      </c>
      <c r="F330" s="276" t="s">
        <v>1674</v>
      </c>
      <c r="G330" s="277" t="s">
        <v>68</v>
      </c>
      <c r="H330" s="277" t="s">
        <v>69</v>
      </c>
      <c r="I330" s="257">
        <v>1</v>
      </c>
      <c r="J330" s="209">
        <v>1</v>
      </c>
      <c r="K330" s="209"/>
      <c r="L330" s="209"/>
      <c r="M330" s="209"/>
      <c r="N330" s="180" t="str">
        <f t="shared" si="5"/>
        <v> </v>
      </c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</row>
    <row r="331" spans="1:27" s="189" customFormat="1" ht="36">
      <c r="A331" s="207" t="s">
        <v>1556</v>
      </c>
      <c r="B331" s="207">
        <v>50703</v>
      </c>
      <c r="C331" s="203" t="s">
        <v>1969</v>
      </c>
      <c r="D331" s="211">
        <v>4</v>
      </c>
      <c r="E331" s="212" t="s">
        <v>1970</v>
      </c>
      <c r="F331" s="285" t="s">
        <v>1674</v>
      </c>
      <c r="G331" s="286" t="s">
        <v>68</v>
      </c>
      <c r="H331" s="286" t="s">
        <v>69</v>
      </c>
      <c r="I331" s="258">
        <v>15</v>
      </c>
      <c r="J331" s="211">
        <v>13</v>
      </c>
      <c r="K331" s="211">
        <v>2</v>
      </c>
      <c r="L331" s="211"/>
      <c r="M331" s="211"/>
      <c r="N331" s="180" t="str">
        <f t="shared" si="5"/>
        <v> </v>
      </c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</row>
    <row r="332" spans="1:27" s="181" customFormat="1" ht="22.5">
      <c r="A332" s="205" t="s">
        <v>1458</v>
      </c>
      <c r="B332" s="205">
        <v>50703</v>
      </c>
      <c r="C332" s="196" t="s">
        <v>1969</v>
      </c>
      <c r="D332" s="209">
        <v>5</v>
      </c>
      <c r="E332" s="210" t="s">
        <v>1971</v>
      </c>
      <c r="F332" s="276" t="s">
        <v>1562</v>
      </c>
      <c r="G332" s="277" t="s">
        <v>396</v>
      </c>
      <c r="H332" s="277" t="s">
        <v>397</v>
      </c>
      <c r="I332" s="257">
        <v>14</v>
      </c>
      <c r="J332" s="209">
        <v>8</v>
      </c>
      <c r="K332" s="209">
        <v>6</v>
      </c>
      <c r="L332" s="209"/>
      <c r="M332" s="209"/>
      <c r="N332" s="180" t="str">
        <f t="shared" si="5"/>
        <v> </v>
      </c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</row>
    <row r="333" spans="1:27" s="189" customFormat="1" ht="36">
      <c r="A333" s="207" t="s">
        <v>1556</v>
      </c>
      <c r="B333" s="207">
        <v>50703</v>
      </c>
      <c r="C333" s="203" t="s">
        <v>1969</v>
      </c>
      <c r="D333" s="211">
        <v>5</v>
      </c>
      <c r="E333" s="212" t="s">
        <v>1971</v>
      </c>
      <c r="F333" s="285" t="s">
        <v>1562</v>
      </c>
      <c r="G333" s="286" t="s">
        <v>396</v>
      </c>
      <c r="H333" s="286" t="s">
        <v>397</v>
      </c>
      <c r="I333" s="258">
        <v>14</v>
      </c>
      <c r="J333" s="211">
        <v>8</v>
      </c>
      <c r="K333" s="211">
        <v>6</v>
      </c>
      <c r="L333" s="211"/>
      <c r="M333" s="211"/>
      <c r="N333" s="180" t="str">
        <f t="shared" si="5"/>
        <v> </v>
      </c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  <c r="AA333" s="188"/>
    </row>
    <row r="334" spans="1:27" s="181" customFormat="1" ht="38.25">
      <c r="A334" s="205" t="s">
        <v>1458</v>
      </c>
      <c r="B334" s="205">
        <v>50703</v>
      </c>
      <c r="C334" s="196" t="s">
        <v>1969</v>
      </c>
      <c r="D334" s="209">
        <v>5</v>
      </c>
      <c r="E334" s="210" t="s">
        <v>1971</v>
      </c>
      <c r="F334" s="276" t="s">
        <v>1562</v>
      </c>
      <c r="G334" s="277" t="s">
        <v>398</v>
      </c>
      <c r="H334" s="277" t="s">
        <v>80</v>
      </c>
      <c r="I334" s="257">
        <v>14</v>
      </c>
      <c r="J334" s="209">
        <v>10</v>
      </c>
      <c r="K334" s="209">
        <v>4</v>
      </c>
      <c r="L334" s="209"/>
      <c r="M334" s="209"/>
      <c r="N334" s="180" t="str">
        <f t="shared" si="5"/>
        <v> </v>
      </c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</row>
    <row r="335" spans="1:27" s="189" customFormat="1" ht="38.25">
      <c r="A335" s="207" t="s">
        <v>1556</v>
      </c>
      <c r="B335" s="207">
        <v>50703</v>
      </c>
      <c r="C335" s="203" t="s">
        <v>1969</v>
      </c>
      <c r="D335" s="211">
        <v>5</v>
      </c>
      <c r="E335" s="212" t="s">
        <v>1971</v>
      </c>
      <c r="F335" s="285" t="s">
        <v>1562</v>
      </c>
      <c r="G335" s="286" t="s">
        <v>398</v>
      </c>
      <c r="H335" s="286" t="s">
        <v>80</v>
      </c>
      <c r="I335" s="258">
        <v>14</v>
      </c>
      <c r="J335" s="211">
        <v>10</v>
      </c>
      <c r="K335" s="211">
        <v>4</v>
      </c>
      <c r="L335" s="211"/>
      <c r="M335" s="211"/>
      <c r="N335" s="180" t="str">
        <f t="shared" si="5"/>
        <v> </v>
      </c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  <c r="AA335" s="188"/>
    </row>
    <row r="336" spans="1:27" s="181" customFormat="1" ht="22.5">
      <c r="A336" s="205" t="s">
        <v>1458</v>
      </c>
      <c r="B336" s="205">
        <v>50703</v>
      </c>
      <c r="C336" s="196" t="s">
        <v>1969</v>
      </c>
      <c r="D336" s="209">
        <v>5</v>
      </c>
      <c r="E336" s="210" t="s">
        <v>1971</v>
      </c>
      <c r="F336" s="276" t="s">
        <v>2020</v>
      </c>
      <c r="G336" s="277" t="s">
        <v>425</v>
      </c>
      <c r="H336" s="277" t="s">
        <v>72</v>
      </c>
      <c r="I336" s="257">
        <v>14</v>
      </c>
      <c r="J336" s="209">
        <v>5</v>
      </c>
      <c r="K336" s="209">
        <v>9</v>
      </c>
      <c r="L336" s="209"/>
      <c r="M336" s="209"/>
      <c r="N336" s="180" t="str">
        <f t="shared" si="5"/>
        <v> </v>
      </c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</row>
    <row r="337" spans="1:27" s="189" customFormat="1" ht="36">
      <c r="A337" s="207" t="s">
        <v>1556</v>
      </c>
      <c r="B337" s="207">
        <v>50703</v>
      </c>
      <c r="C337" s="203" t="s">
        <v>1969</v>
      </c>
      <c r="D337" s="211">
        <v>5</v>
      </c>
      <c r="E337" s="212" t="s">
        <v>1971</v>
      </c>
      <c r="F337" s="285" t="s">
        <v>2020</v>
      </c>
      <c r="G337" s="286" t="s">
        <v>425</v>
      </c>
      <c r="H337" s="286" t="s">
        <v>72</v>
      </c>
      <c r="I337" s="258">
        <v>14</v>
      </c>
      <c r="J337" s="211">
        <v>5</v>
      </c>
      <c r="K337" s="211">
        <v>9</v>
      </c>
      <c r="L337" s="211"/>
      <c r="M337" s="211"/>
      <c r="N337" s="180" t="str">
        <f t="shared" si="5"/>
        <v> </v>
      </c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</row>
    <row r="338" spans="1:27" s="181" customFormat="1" ht="25.5">
      <c r="A338" s="205" t="s">
        <v>1458</v>
      </c>
      <c r="B338" s="205">
        <v>50703</v>
      </c>
      <c r="C338" s="196" t="s">
        <v>1969</v>
      </c>
      <c r="D338" s="209">
        <v>5</v>
      </c>
      <c r="E338" s="210" t="s">
        <v>1971</v>
      </c>
      <c r="F338" s="276" t="s">
        <v>2012</v>
      </c>
      <c r="G338" s="277" t="s">
        <v>426</v>
      </c>
      <c r="H338" s="277" t="s">
        <v>83</v>
      </c>
      <c r="I338" s="257">
        <v>14</v>
      </c>
      <c r="J338" s="209">
        <v>7</v>
      </c>
      <c r="K338" s="209">
        <v>7</v>
      </c>
      <c r="L338" s="209"/>
      <c r="M338" s="209"/>
      <c r="N338" s="180" t="str">
        <f t="shared" si="5"/>
        <v> </v>
      </c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</row>
    <row r="339" spans="1:27" s="189" customFormat="1" ht="36">
      <c r="A339" s="207" t="s">
        <v>1556</v>
      </c>
      <c r="B339" s="207">
        <v>50703</v>
      </c>
      <c r="C339" s="203" t="s">
        <v>1969</v>
      </c>
      <c r="D339" s="211">
        <v>5</v>
      </c>
      <c r="E339" s="212" t="s">
        <v>1971</v>
      </c>
      <c r="F339" s="285" t="s">
        <v>2012</v>
      </c>
      <c r="G339" s="286" t="s">
        <v>426</v>
      </c>
      <c r="H339" s="286" t="s">
        <v>83</v>
      </c>
      <c r="I339" s="258">
        <v>14</v>
      </c>
      <c r="J339" s="211">
        <v>7</v>
      </c>
      <c r="K339" s="211">
        <v>7</v>
      </c>
      <c r="L339" s="211"/>
      <c r="M339" s="211"/>
      <c r="N339" s="180" t="str">
        <f t="shared" si="5"/>
        <v> </v>
      </c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  <c r="AA339" s="188"/>
    </row>
    <row r="340" spans="1:27" s="181" customFormat="1" ht="25.5">
      <c r="A340" s="205" t="s">
        <v>1458</v>
      </c>
      <c r="B340" s="205">
        <v>50703</v>
      </c>
      <c r="C340" s="196" t="s">
        <v>1969</v>
      </c>
      <c r="D340" s="209">
        <v>5</v>
      </c>
      <c r="E340" s="210" t="s">
        <v>1971</v>
      </c>
      <c r="F340" s="276" t="s">
        <v>1674</v>
      </c>
      <c r="G340" s="277" t="s">
        <v>427</v>
      </c>
      <c r="H340" s="277" t="s">
        <v>69</v>
      </c>
      <c r="I340" s="257">
        <v>14</v>
      </c>
      <c r="J340" s="209">
        <v>12</v>
      </c>
      <c r="K340" s="209">
        <v>2</v>
      </c>
      <c r="L340" s="209"/>
      <c r="M340" s="209"/>
      <c r="N340" s="180" t="str">
        <f t="shared" si="5"/>
        <v> </v>
      </c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</row>
    <row r="341" spans="1:27" s="189" customFormat="1" ht="36">
      <c r="A341" s="207" t="s">
        <v>1556</v>
      </c>
      <c r="B341" s="207">
        <v>50703</v>
      </c>
      <c r="C341" s="203" t="s">
        <v>1969</v>
      </c>
      <c r="D341" s="211">
        <v>5</v>
      </c>
      <c r="E341" s="212" t="s">
        <v>1971</v>
      </c>
      <c r="F341" s="285" t="s">
        <v>1674</v>
      </c>
      <c r="G341" s="286" t="s">
        <v>427</v>
      </c>
      <c r="H341" s="286" t="s">
        <v>69</v>
      </c>
      <c r="I341" s="258">
        <v>14</v>
      </c>
      <c r="J341" s="211">
        <v>12</v>
      </c>
      <c r="K341" s="211">
        <v>2</v>
      </c>
      <c r="L341" s="211"/>
      <c r="M341" s="211"/>
      <c r="N341" s="180" t="str">
        <f t="shared" si="5"/>
        <v> </v>
      </c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  <c r="AA341" s="188"/>
    </row>
    <row r="342" spans="1:27" s="181" customFormat="1" ht="25.5">
      <c r="A342" s="205" t="s">
        <v>1458</v>
      </c>
      <c r="B342" s="205">
        <v>50703</v>
      </c>
      <c r="C342" s="196" t="s">
        <v>1969</v>
      </c>
      <c r="D342" s="209">
        <v>5</v>
      </c>
      <c r="E342" s="210" t="s">
        <v>1971</v>
      </c>
      <c r="F342" s="276" t="s">
        <v>1674</v>
      </c>
      <c r="G342" s="297" t="s">
        <v>428</v>
      </c>
      <c r="H342" s="277" t="s">
        <v>69</v>
      </c>
      <c r="I342" s="257">
        <v>14</v>
      </c>
      <c r="J342" s="209">
        <v>10</v>
      </c>
      <c r="K342" s="209">
        <v>4</v>
      </c>
      <c r="L342" s="209"/>
      <c r="M342" s="209"/>
      <c r="N342" s="180" t="str">
        <f t="shared" si="5"/>
        <v> </v>
      </c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</row>
    <row r="343" spans="1:27" s="189" customFormat="1" ht="36">
      <c r="A343" s="207" t="s">
        <v>1556</v>
      </c>
      <c r="B343" s="207">
        <v>50703</v>
      </c>
      <c r="C343" s="203" t="s">
        <v>1969</v>
      </c>
      <c r="D343" s="211">
        <v>5</v>
      </c>
      <c r="E343" s="212" t="s">
        <v>1971</v>
      </c>
      <c r="F343" s="285" t="s">
        <v>1674</v>
      </c>
      <c r="G343" s="298" t="s">
        <v>428</v>
      </c>
      <c r="H343" s="286" t="s">
        <v>69</v>
      </c>
      <c r="I343" s="258">
        <v>14</v>
      </c>
      <c r="J343" s="211">
        <v>10</v>
      </c>
      <c r="K343" s="211">
        <v>4</v>
      </c>
      <c r="L343" s="211"/>
      <c r="M343" s="211"/>
      <c r="N343" s="180" t="str">
        <f t="shared" si="5"/>
        <v> </v>
      </c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88"/>
    </row>
    <row r="344" spans="1:27" s="199" customFormat="1" ht="22.5">
      <c r="A344" s="205" t="s">
        <v>1458</v>
      </c>
      <c r="B344" s="205">
        <v>50707</v>
      </c>
      <c r="C344" s="196" t="s">
        <v>1972</v>
      </c>
      <c r="D344" s="209">
        <v>4</v>
      </c>
      <c r="E344" s="206" t="s">
        <v>89</v>
      </c>
      <c r="F344" s="276" t="s">
        <v>1562</v>
      </c>
      <c r="G344" s="277" t="s">
        <v>110</v>
      </c>
      <c r="H344" s="277" t="s">
        <v>2014</v>
      </c>
      <c r="I344" s="257">
        <v>28</v>
      </c>
      <c r="J344" s="209">
        <v>7</v>
      </c>
      <c r="K344" s="209">
        <v>19</v>
      </c>
      <c r="L344" s="209">
        <v>2</v>
      </c>
      <c r="M344" s="209"/>
      <c r="N344" s="180" t="str">
        <f t="shared" si="5"/>
        <v> </v>
      </c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</row>
    <row r="345" spans="1:27" s="201" customFormat="1" ht="36">
      <c r="A345" s="207" t="s">
        <v>1556</v>
      </c>
      <c r="B345" s="207">
        <v>50707</v>
      </c>
      <c r="C345" s="203" t="s">
        <v>1972</v>
      </c>
      <c r="D345" s="211">
        <v>4</v>
      </c>
      <c r="E345" s="208" t="s">
        <v>89</v>
      </c>
      <c r="F345" s="285" t="s">
        <v>1562</v>
      </c>
      <c r="G345" s="286" t="s">
        <v>110</v>
      </c>
      <c r="H345" s="286" t="s">
        <v>2014</v>
      </c>
      <c r="I345" s="258">
        <v>28</v>
      </c>
      <c r="J345" s="211">
        <v>7</v>
      </c>
      <c r="K345" s="211">
        <v>19</v>
      </c>
      <c r="L345" s="211">
        <v>2</v>
      </c>
      <c r="M345" s="211"/>
      <c r="N345" s="180" t="str">
        <f t="shared" si="5"/>
        <v> </v>
      </c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</row>
    <row r="346" spans="1:27" s="199" customFormat="1" ht="22.5">
      <c r="A346" s="205" t="s">
        <v>1458</v>
      </c>
      <c r="B346" s="205">
        <v>50707</v>
      </c>
      <c r="C346" s="196" t="s">
        <v>1972</v>
      </c>
      <c r="D346" s="209">
        <v>4</v>
      </c>
      <c r="E346" s="206" t="s">
        <v>89</v>
      </c>
      <c r="F346" s="276" t="s">
        <v>91</v>
      </c>
      <c r="G346" s="277" t="s">
        <v>86</v>
      </c>
      <c r="H346" s="277" t="s">
        <v>83</v>
      </c>
      <c r="I346" s="257">
        <v>28</v>
      </c>
      <c r="J346" s="209">
        <v>16</v>
      </c>
      <c r="K346" s="209">
        <v>8</v>
      </c>
      <c r="L346" s="209">
        <v>4</v>
      </c>
      <c r="M346" s="209"/>
      <c r="N346" s="180" t="str">
        <f t="shared" si="5"/>
        <v> </v>
      </c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</row>
    <row r="347" spans="1:27" s="201" customFormat="1" ht="36">
      <c r="A347" s="207" t="s">
        <v>1556</v>
      </c>
      <c r="B347" s="207">
        <v>50707</v>
      </c>
      <c r="C347" s="203" t="s">
        <v>1972</v>
      </c>
      <c r="D347" s="211">
        <v>4</v>
      </c>
      <c r="E347" s="208" t="s">
        <v>89</v>
      </c>
      <c r="F347" s="285" t="s">
        <v>91</v>
      </c>
      <c r="G347" s="286" t="s">
        <v>86</v>
      </c>
      <c r="H347" s="286" t="s">
        <v>83</v>
      </c>
      <c r="I347" s="258">
        <v>28</v>
      </c>
      <c r="J347" s="211">
        <v>16</v>
      </c>
      <c r="K347" s="211">
        <v>8</v>
      </c>
      <c r="L347" s="211">
        <v>4</v>
      </c>
      <c r="M347" s="211"/>
      <c r="N347" s="180" t="str">
        <f t="shared" si="5"/>
        <v> </v>
      </c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  <c r="AA347" s="188"/>
    </row>
    <row r="348" spans="1:27" s="199" customFormat="1" ht="22.5">
      <c r="A348" s="205" t="s">
        <v>1458</v>
      </c>
      <c r="B348" s="205">
        <v>50707</v>
      </c>
      <c r="C348" s="196" t="s">
        <v>1972</v>
      </c>
      <c r="D348" s="209">
        <v>4</v>
      </c>
      <c r="E348" s="206" t="s">
        <v>89</v>
      </c>
      <c r="F348" s="276" t="s">
        <v>1674</v>
      </c>
      <c r="G348" s="297" t="s">
        <v>81</v>
      </c>
      <c r="H348" s="277" t="s">
        <v>69</v>
      </c>
      <c r="I348" s="257">
        <v>28</v>
      </c>
      <c r="J348" s="209">
        <v>26</v>
      </c>
      <c r="K348" s="209">
        <v>2</v>
      </c>
      <c r="L348" s="209"/>
      <c r="M348" s="209"/>
      <c r="N348" s="180" t="str">
        <f t="shared" si="5"/>
        <v> </v>
      </c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</row>
    <row r="349" spans="1:27" s="201" customFormat="1" ht="36">
      <c r="A349" s="207" t="s">
        <v>1556</v>
      </c>
      <c r="B349" s="207">
        <v>50707</v>
      </c>
      <c r="C349" s="203" t="s">
        <v>1972</v>
      </c>
      <c r="D349" s="211">
        <v>4</v>
      </c>
      <c r="E349" s="208" t="s">
        <v>89</v>
      </c>
      <c r="F349" s="285" t="s">
        <v>1674</v>
      </c>
      <c r="G349" s="298" t="s">
        <v>81</v>
      </c>
      <c r="H349" s="286" t="s">
        <v>69</v>
      </c>
      <c r="I349" s="258">
        <v>28</v>
      </c>
      <c r="J349" s="211">
        <v>26</v>
      </c>
      <c r="K349" s="211">
        <v>2</v>
      </c>
      <c r="L349" s="211"/>
      <c r="M349" s="211"/>
      <c r="N349" s="180" t="str">
        <f t="shared" si="5"/>
        <v> </v>
      </c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</row>
    <row r="350" spans="1:27" s="199" customFormat="1" ht="22.5">
      <c r="A350" s="205" t="s">
        <v>1458</v>
      </c>
      <c r="B350" s="205">
        <v>50707</v>
      </c>
      <c r="C350" s="196" t="s">
        <v>1972</v>
      </c>
      <c r="D350" s="209">
        <v>5</v>
      </c>
      <c r="E350" s="206" t="s">
        <v>94</v>
      </c>
      <c r="F350" s="276" t="s">
        <v>91</v>
      </c>
      <c r="G350" s="277" t="s">
        <v>591</v>
      </c>
      <c r="H350" s="277" t="s">
        <v>92</v>
      </c>
      <c r="I350" s="257">
        <v>14</v>
      </c>
      <c r="J350" s="209">
        <v>7</v>
      </c>
      <c r="K350" s="209">
        <v>4</v>
      </c>
      <c r="L350" s="209">
        <v>3</v>
      </c>
      <c r="M350" s="209"/>
      <c r="N350" s="180" t="str">
        <f t="shared" si="5"/>
        <v> </v>
      </c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</row>
    <row r="351" spans="1:27" s="201" customFormat="1" ht="36">
      <c r="A351" s="207" t="s">
        <v>1556</v>
      </c>
      <c r="B351" s="207">
        <v>50707</v>
      </c>
      <c r="C351" s="203" t="s">
        <v>1972</v>
      </c>
      <c r="D351" s="211">
        <v>5</v>
      </c>
      <c r="E351" s="208" t="s">
        <v>94</v>
      </c>
      <c r="F351" s="285" t="s">
        <v>91</v>
      </c>
      <c r="G351" s="286" t="s">
        <v>429</v>
      </c>
      <c r="H351" s="286" t="s">
        <v>92</v>
      </c>
      <c r="I351" s="258">
        <v>14</v>
      </c>
      <c r="J351" s="211">
        <v>7</v>
      </c>
      <c r="K351" s="211">
        <v>4</v>
      </c>
      <c r="L351" s="211">
        <v>3</v>
      </c>
      <c r="M351" s="211"/>
      <c r="N351" s="180" t="str">
        <f t="shared" si="5"/>
        <v> </v>
      </c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</row>
    <row r="352" spans="1:27" s="199" customFormat="1" ht="22.5">
      <c r="A352" s="205" t="s">
        <v>1458</v>
      </c>
      <c r="B352" s="205">
        <v>50707</v>
      </c>
      <c r="C352" s="196" t="s">
        <v>1972</v>
      </c>
      <c r="D352" s="209">
        <v>5</v>
      </c>
      <c r="E352" s="206" t="s">
        <v>94</v>
      </c>
      <c r="F352" s="276" t="s">
        <v>91</v>
      </c>
      <c r="G352" s="277" t="s">
        <v>430</v>
      </c>
      <c r="H352" s="277" t="s">
        <v>92</v>
      </c>
      <c r="I352" s="257">
        <v>14</v>
      </c>
      <c r="J352" s="209">
        <v>7</v>
      </c>
      <c r="K352" s="209">
        <v>7</v>
      </c>
      <c r="L352" s="209"/>
      <c r="M352" s="209"/>
      <c r="N352" s="180" t="str">
        <f t="shared" si="5"/>
        <v> </v>
      </c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</row>
    <row r="353" spans="1:27" s="201" customFormat="1" ht="36">
      <c r="A353" s="207" t="s">
        <v>1556</v>
      </c>
      <c r="B353" s="207">
        <v>50707</v>
      </c>
      <c r="C353" s="203" t="s">
        <v>1972</v>
      </c>
      <c r="D353" s="211">
        <v>5</v>
      </c>
      <c r="E353" s="208" t="s">
        <v>94</v>
      </c>
      <c r="F353" s="285" t="s">
        <v>91</v>
      </c>
      <c r="G353" s="286" t="s">
        <v>430</v>
      </c>
      <c r="H353" s="286" t="s">
        <v>92</v>
      </c>
      <c r="I353" s="258">
        <v>14</v>
      </c>
      <c r="J353" s="211">
        <v>7</v>
      </c>
      <c r="K353" s="211">
        <v>7</v>
      </c>
      <c r="L353" s="211"/>
      <c r="M353" s="211"/>
      <c r="N353" s="180" t="str">
        <f t="shared" si="5"/>
        <v> </v>
      </c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</row>
    <row r="354" spans="1:27" s="199" customFormat="1" ht="22.5">
      <c r="A354" s="205" t="s">
        <v>1458</v>
      </c>
      <c r="B354" s="205">
        <v>50707</v>
      </c>
      <c r="C354" s="196" t="s">
        <v>1972</v>
      </c>
      <c r="D354" s="209">
        <v>5</v>
      </c>
      <c r="E354" s="206" t="s">
        <v>94</v>
      </c>
      <c r="F354" s="276" t="s">
        <v>1674</v>
      </c>
      <c r="G354" s="297" t="s">
        <v>370</v>
      </c>
      <c r="H354" s="277" t="s">
        <v>69</v>
      </c>
      <c r="I354" s="257">
        <v>14</v>
      </c>
      <c r="J354" s="209">
        <v>14</v>
      </c>
      <c r="K354" s="209"/>
      <c r="L354" s="209"/>
      <c r="M354" s="209"/>
      <c r="N354" s="180" t="str">
        <f t="shared" si="5"/>
        <v> </v>
      </c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</row>
    <row r="355" spans="1:27" s="201" customFormat="1" ht="36">
      <c r="A355" s="207" t="s">
        <v>1556</v>
      </c>
      <c r="B355" s="207">
        <v>50707</v>
      </c>
      <c r="C355" s="203" t="s">
        <v>1972</v>
      </c>
      <c r="D355" s="211">
        <v>5</v>
      </c>
      <c r="E355" s="208" t="s">
        <v>94</v>
      </c>
      <c r="F355" s="285" t="s">
        <v>1674</v>
      </c>
      <c r="G355" s="298" t="s">
        <v>370</v>
      </c>
      <c r="H355" s="286" t="s">
        <v>69</v>
      </c>
      <c r="I355" s="258">
        <v>14</v>
      </c>
      <c r="J355" s="211">
        <v>14</v>
      </c>
      <c r="K355" s="211"/>
      <c r="L355" s="211"/>
      <c r="M355" s="211"/>
      <c r="N355" s="180" t="str">
        <f t="shared" si="5"/>
        <v> </v>
      </c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8"/>
    </row>
    <row r="356" spans="1:14" s="180" customFormat="1" ht="33.75">
      <c r="A356" s="174" t="s">
        <v>1458</v>
      </c>
      <c r="B356" s="174">
        <v>50100</v>
      </c>
      <c r="C356" s="179" t="s">
        <v>95</v>
      </c>
      <c r="D356" s="174">
        <v>1</v>
      </c>
      <c r="E356" s="174" t="s">
        <v>1977</v>
      </c>
      <c r="F356" s="291" t="s">
        <v>1657</v>
      </c>
      <c r="G356" s="213" t="s">
        <v>431</v>
      </c>
      <c r="H356" s="317" t="s">
        <v>106</v>
      </c>
      <c r="I356" s="251">
        <v>23</v>
      </c>
      <c r="J356" s="177">
        <v>14</v>
      </c>
      <c r="K356" s="177">
        <v>9</v>
      </c>
      <c r="L356" s="177"/>
      <c r="M356" s="177"/>
      <c r="N356" s="180" t="str">
        <f t="shared" si="5"/>
        <v> </v>
      </c>
    </row>
    <row r="357" spans="1:27" s="189" customFormat="1" ht="36">
      <c r="A357" s="182" t="s">
        <v>1556</v>
      </c>
      <c r="B357" s="182">
        <v>50100</v>
      </c>
      <c r="C357" s="187" t="s">
        <v>95</v>
      </c>
      <c r="D357" s="182">
        <v>1</v>
      </c>
      <c r="E357" s="182" t="s">
        <v>1977</v>
      </c>
      <c r="F357" s="294" t="s">
        <v>1657</v>
      </c>
      <c r="G357" s="302" t="s">
        <v>431</v>
      </c>
      <c r="H357" s="318" t="s">
        <v>106</v>
      </c>
      <c r="I357" s="252">
        <v>23</v>
      </c>
      <c r="J357" s="185">
        <v>14</v>
      </c>
      <c r="K357" s="185">
        <v>9</v>
      </c>
      <c r="L357" s="185"/>
      <c r="M357" s="185"/>
      <c r="N357" s="180" t="str">
        <f t="shared" si="5"/>
        <v> </v>
      </c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8"/>
    </row>
    <row r="358" spans="1:27" s="181" customFormat="1" ht="33.75">
      <c r="A358" s="174" t="s">
        <v>1458</v>
      </c>
      <c r="B358" s="174">
        <v>50100</v>
      </c>
      <c r="C358" s="179" t="s">
        <v>95</v>
      </c>
      <c r="D358" s="174">
        <v>1</v>
      </c>
      <c r="E358" s="174" t="s">
        <v>1977</v>
      </c>
      <c r="F358" s="291" t="s">
        <v>1657</v>
      </c>
      <c r="G358" s="213" t="s">
        <v>432</v>
      </c>
      <c r="H358" s="317" t="s">
        <v>433</v>
      </c>
      <c r="I358" s="251">
        <v>23</v>
      </c>
      <c r="J358" s="177">
        <v>20</v>
      </c>
      <c r="K358" s="177">
        <v>2</v>
      </c>
      <c r="L358" s="177"/>
      <c r="M358" s="177">
        <v>1</v>
      </c>
      <c r="N358" s="180" t="str">
        <f t="shared" si="5"/>
        <v> </v>
      </c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</row>
    <row r="359" spans="1:27" s="189" customFormat="1" ht="36">
      <c r="A359" s="182" t="s">
        <v>1556</v>
      </c>
      <c r="B359" s="182">
        <v>50100</v>
      </c>
      <c r="C359" s="187" t="s">
        <v>95</v>
      </c>
      <c r="D359" s="182">
        <v>1</v>
      </c>
      <c r="E359" s="182" t="s">
        <v>1977</v>
      </c>
      <c r="F359" s="294" t="s">
        <v>1657</v>
      </c>
      <c r="G359" s="302" t="s">
        <v>432</v>
      </c>
      <c r="H359" s="318" t="s">
        <v>433</v>
      </c>
      <c r="I359" s="252">
        <v>23</v>
      </c>
      <c r="J359" s="185">
        <v>20</v>
      </c>
      <c r="K359" s="185">
        <v>2</v>
      </c>
      <c r="L359" s="185"/>
      <c r="M359" s="185">
        <v>1</v>
      </c>
      <c r="N359" s="180" t="str">
        <f t="shared" si="5"/>
        <v> </v>
      </c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  <c r="AA359" s="188"/>
    </row>
    <row r="360" spans="1:27" s="181" customFormat="1" ht="33.75">
      <c r="A360" s="174" t="s">
        <v>1458</v>
      </c>
      <c r="B360" s="174">
        <v>50100</v>
      </c>
      <c r="C360" s="179" t="s">
        <v>95</v>
      </c>
      <c r="D360" s="174">
        <v>1</v>
      </c>
      <c r="E360" s="174" t="s">
        <v>1977</v>
      </c>
      <c r="F360" s="291" t="s">
        <v>1568</v>
      </c>
      <c r="G360" s="213" t="s">
        <v>436</v>
      </c>
      <c r="H360" s="317" t="s">
        <v>437</v>
      </c>
      <c r="I360" s="251">
        <v>11</v>
      </c>
      <c r="J360" s="177">
        <v>6</v>
      </c>
      <c r="K360" s="177">
        <v>5</v>
      </c>
      <c r="L360" s="177"/>
      <c r="M360" s="177"/>
      <c r="N360" s="180" t="str">
        <f t="shared" si="5"/>
        <v> </v>
      </c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</row>
    <row r="361" spans="1:27" s="189" customFormat="1" ht="36">
      <c r="A361" s="182" t="s">
        <v>1556</v>
      </c>
      <c r="B361" s="182">
        <v>50100</v>
      </c>
      <c r="C361" s="187" t="s">
        <v>95</v>
      </c>
      <c r="D361" s="182">
        <v>1</v>
      </c>
      <c r="E361" s="182" t="s">
        <v>1977</v>
      </c>
      <c r="F361" s="294" t="s">
        <v>1568</v>
      </c>
      <c r="G361" s="302" t="s">
        <v>436</v>
      </c>
      <c r="H361" s="318" t="s">
        <v>437</v>
      </c>
      <c r="I361" s="252">
        <v>11</v>
      </c>
      <c r="J361" s="185">
        <v>6</v>
      </c>
      <c r="K361" s="185">
        <v>5</v>
      </c>
      <c r="L361" s="185"/>
      <c r="M361" s="185"/>
      <c r="N361" s="180" t="str">
        <f t="shared" si="5"/>
        <v> </v>
      </c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</row>
    <row r="362" spans="1:27" s="181" customFormat="1" ht="33.75">
      <c r="A362" s="174" t="s">
        <v>1458</v>
      </c>
      <c r="B362" s="174">
        <v>50100</v>
      </c>
      <c r="C362" s="179" t="s">
        <v>95</v>
      </c>
      <c r="D362" s="174">
        <v>1</v>
      </c>
      <c r="E362" s="174" t="s">
        <v>1977</v>
      </c>
      <c r="F362" s="291" t="s">
        <v>1568</v>
      </c>
      <c r="G362" s="213" t="s">
        <v>434</v>
      </c>
      <c r="H362" s="368" t="s">
        <v>435</v>
      </c>
      <c r="I362" s="251">
        <v>12</v>
      </c>
      <c r="J362" s="177">
        <v>7</v>
      </c>
      <c r="K362" s="177">
        <v>4</v>
      </c>
      <c r="L362" s="177"/>
      <c r="M362" s="177">
        <v>1</v>
      </c>
      <c r="N362" s="180" t="str">
        <f t="shared" si="5"/>
        <v> </v>
      </c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</row>
    <row r="363" spans="1:27" s="189" customFormat="1" ht="36">
      <c r="A363" s="182" t="s">
        <v>1556</v>
      </c>
      <c r="B363" s="182">
        <v>50100</v>
      </c>
      <c r="C363" s="187" t="s">
        <v>95</v>
      </c>
      <c r="D363" s="182">
        <v>1</v>
      </c>
      <c r="E363" s="182" t="s">
        <v>1977</v>
      </c>
      <c r="F363" s="294" t="s">
        <v>1568</v>
      </c>
      <c r="G363" s="302" t="s">
        <v>434</v>
      </c>
      <c r="H363" s="369" t="s">
        <v>435</v>
      </c>
      <c r="I363" s="252">
        <v>12</v>
      </c>
      <c r="J363" s="185">
        <v>7</v>
      </c>
      <c r="K363" s="185">
        <v>4</v>
      </c>
      <c r="L363" s="185"/>
      <c r="M363" s="185">
        <v>1</v>
      </c>
      <c r="N363" s="180" t="str">
        <f t="shared" si="5"/>
        <v> </v>
      </c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  <c r="AA363" s="188"/>
    </row>
    <row r="364" spans="1:27" s="181" customFormat="1" ht="33.75">
      <c r="A364" s="174" t="s">
        <v>1458</v>
      </c>
      <c r="B364" s="174">
        <v>50100</v>
      </c>
      <c r="C364" s="179" t="s">
        <v>95</v>
      </c>
      <c r="D364" s="174">
        <v>1</v>
      </c>
      <c r="E364" s="174" t="s">
        <v>1977</v>
      </c>
      <c r="F364" s="291" t="s">
        <v>1657</v>
      </c>
      <c r="G364" s="213" t="s">
        <v>438</v>
      </c>
      <c r="H364" s="317" t="s">
        <v>107</v>
      </c>
      <c r="I364" s="251">
        <v>23</v>
      </c>
      <c r="J364" s="177">
        <v>18</v>
      </c>
      <c r="K364" s="177">
        <v>4</v>
      </c>
      <c r="L364" s="177"/>
      <c r="M364" s="177">
        <v>1</v>
      </c>
      <c r="N364" s="180" t="str">
        <f t="shared" si="5"/>
        <v> </v>
      </c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</row>
    <row r="365" spans="1:27" s="189" customFormat="1" ht="36">
      <c r="A365" s="182" t="s">
        <v>1556</v>
      </c>
      <c r="B365" s="182">
        <v>50100</v>
      </c>
      <c r="C365" s="187" t="s">
        <v>95</v>
      </c>
      <c r="D365" s="182">
        <v>1</v>
      </c>
      <c r="E365" s="182" t="s">
        <v>1977</v>
      </c>
      <c r="F365" s="294" t="s">
        <v>1657</v>
      </c>
      <c r="G365" s="302" t="s">
        <v>438</v>
      </c>
      <c r="H365" s="318" t="s">
        <v>107</v>
      </c>
      <c r="I365" s="252">
        <v>23</v>
      </c>
      <c r="J365" s="185">
        <v>18</v>
      </c>
      <c r="K365" s="185">
        <v>4</v>
      </c>
      <c r="L365" s="185"/>
      <c r="M365" s="185">
        <v>1</v>
      </c>
      <c r="N365" s="180" t="str">
        <f t="shared" si="5"/>
        <v> </v>
      </c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  <c r="AA365" s="188"/>
    </row>
    <row r="366" spans="1:27" s="181" customFormat="1" ht="33.75">
      <c r="A366" s="174" t="s">
        <v>1458</v>
      </c>
      <c r="B366" s="174">
        <v>50100</v>
      </c>
      <c r="C366" s="179" t="s">
        <v>95</v>
      </c>
      <c r="D366" s="174">
        <v>1</v>
      </c>
      <c r="E366" s="174" t="s">
        <v>1977</v>
      </c>
      <c r="F366" s="291" t="s">
        <v>1568</v>
      </c>
      <c r="G366" s="213" t="s">
        <v>84</v>
      </c>
      <c r="H366" s="317" t="s">
        <v>121</v>
      </c>
      <c r="I366" s="251">
        <v>23</v>
      </c>
      <c r="J366" s="177">
        <v>11</v>
      </c>
      <c r="K366" s="177">
        <v>11</v>
      </c>
      <c r="L366" s="177"/>
      <c r="M366" s="177">
        <v>1</v>
      </c>
      <c r="N366" s="180" t="str">
        <f t="shared" si="5"/>
        <v> </v>
      </c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</row>
    <row r="367" spans="1:27" s="189" customFormat="1" ht="36">
      <c r="A367" s="182" t="s">
        <v>1556</v>
      </c>
      <c r="B367" s="182">
        <v>50100</v>
      </c>
      <c r="C367" s="187" t="s">
        <v>95</v>
      </c>
      <c r="D367" s="182">
        <v>1</v>
      </c>
      <c r="E367" s="182" t="s">
        <v>1977</v>
      </c>
      <c r="F367" s="294" t="s">
        <v>1568</v>
      </c>
      <c r="G367" s="302" t="s">
        <v>84</v>
      </c>
      <c r="H367" s="318" t="s">
        <v>121</v>
      </c>
      <c r="I367" s="252">
        <v>23</v>
      </c>
      <c r="J367" s="185">
        <v>11</v>
      </c>
      <c r="K367" s="185">
        <v>11</v>
      </c>
      <c r="L367" s="185"/>
      <c r="M367" s="185">
        <v>1</v>
      </c>
      <c r="N367" s="180" t="str">
        <f t="shared" si="5"/>
        <v> </v>
      </c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88"/>
    </row>
    <row r="368" spans="1:14" s="180" customFormat="1" ht="33.75">
      <c r="A368" s="174" t="s">
        <v>1458</v>
      </c>
      <c r="B368" s="174">
        <v>50100</v>
      </c>
      <c r="C368" s="179" t="s">
        <v>95</v>
      </c>
      <c r="D368" s="174">
        <v>1</v>
      </c>
      <c r="E368" s="174" t="s">
        <v>1978</v>
      </c>
      <c r="F368" s="291" t="s">
        <v>1657</v>
      </c>
      <c r="G368" s="213" t="s">
        <v>431</v>
      </c>
      <c r="H368" s="301" t="s">
        <v>106</v>
      </c>
      <c r="I368" s="251">
        <v>13</v>
      </c>
      <c r="J368" s="177">
        <v>11</v>
      </c>
      <c r="K368" s="177">
        <v>2</v>
      </c>
      <c r="L368" s="177"/>
      <c r="M368" s="177"/>
      <c r="N368" s="180" t="str">
        <f t="shared" si="5"/>
        <v> </v>
      </c>
    </row>
    <row r="369" spans="1:27" s="181" customFormat="1" ht="33.75">
      <c r="A369" s="174" t="s">
        <v>757</v>
      </c>
      <c r="B369" s="174">
        <v>50100</v>
      </c>
      <c r="C369" s="179" t="s">
        <v>95</v>
      </c>
      <c r="D369" s="174">
        <v>1</v>
      </c>
      <c r="E369" s="174" t="s">
        <v>1978</v>
      </c>
      <c r="F369" s="291" t="s">
        <v>1657</v>
      </c>
      <c r="G369" s="213" t="s">
        <v>431</v>
      </c>
      <c r="H369" s="301" t="s">
        <v>106</v>
      </c>
      <c r="I369" s="251">
        <v>4</v>
      </c>
      <c r="J369" s="177">
        <v>1</v>
      </c>
      <c r="K369" s="177">
        <v>3</v>
      </c>
      <c r="L369" s="177"/>
      <c r="M369" s="177"/>
      <c r="N369" s="180" t="str">
        <f t="shared" si="5"/>
        <v> </v>
      </c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</row>
    <row r="370" spans="1:27" s="189" customFormat="1" ht="36">
      <c r="A370" s="182" t="s">
        <v>1556</v>
      </c>
      <c r="B370" s="182">
        <v>50100</v>
      </c>
      <c r="C370" s="187" t="s">
        <v>95</v>
      </c>
      <c r="D370" s="182">
        <v>1</v>
      </c>
      <c r="E370" s="182" t="s">
        <v>1978</v>
      </c>
      <c r="F370" s="294" t="s">
        <v>1657</v>
      </c>
      <c r="G370" s="302" t="s">
        <v>431</v>
      </c>
      <c r="H370" s="303" t="s">
        <v>106</v>
      </c>
      <c r="I370" s="252">
        <v>17</v>
      </c>
      <c r="J370" s="185">
        <v>12</v>
      </c>
      <c r="K370" s="185">
        <v>5</v>
      </c>
      <c r="L370" s="185"/>
      <c r="M370" s="185"/>
      <c r="N370" s="180" t="str">
        <f t="shared" si="5"/>
        <v> </v>
      </c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</row>
    <row r="371" spans="1:27" s="181" customFormat="1" ht="33.75">
      <c r="A371" s="174" t="s">
        <v>1458</v>
      </c>
      <c r="B371" s="174">
        <v>50100</v>
      </c>
      <c r="C371" s="179" t="s">
        <v>95</v>
      </c>
      <c r="D371" s="174">
        <v>1</v>
      </c>
      <c r="E371" s="174" t="s">
        <v>1978</v>
      </c>
      <c r="F371" s="291" t="s">
        <v>1657</v>
      </c>
      <c r="G371" s="213" t="s">
        <v>432</v>
      </c>
      <c r="H371" s="301" t="s">
        <v>433</v>
      </c>
      <c r="I371" s="251">
        <v>13</v>
      </c>
      <c r="J371" s="177">
        <v>9</v>
      </c>
      <c r="K371" s="177">
        <v>4</v>
      </c>
      <c r="L371" s="177"/>
      <c r="M371" s="177"/>
      <c r="N371" s="180" t="str">
        <f t="shared" si="5"/>
        <v> </v>
      </c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</row>
    <row r="372" spans="1:27" s="181" customFormat="1" ht="33.75">
      <c r="A372" s="174" t="s">
        <v>2008</v>
      </c>
      <c r="B372" s="174">
        <v>50100</v>
      </c>
      <c r="C372" s="179" t="s">
        <v>95</v>
      </c>
      <c r="D372" s="174">
        <v>1</v>
      </c>
      <c r="E372" s="174" t="s">
        <v>1978</v>
      </c>
      <c r="F372" s="291" t="s">
        <v>1657</v>
      </c>
      <c r="G372" s="213" t="s">
        <v>432</v>
      </c>
      <c r="H372" s="301" t="s">
        <v>433</v>
      </c>
      <c r="I372" s="251">
        <v>4</v>
      </c>
      <c r="J372" s="177">
        <v>4</v>
      </c>
      <c r="K372" s="177"/>
      <c r="L372" s="177"/>
      <c r="M372" s="177"/>
      <c r="N372" s="180" t="str">
        <f t="shared" si="5"/>
        <v> </v>
      </c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</row>
    <row r="373" spans="1:27" s="189" customFormat="1" ht="36">
      <c r="A373" s="182" t="s">
        <v>1556</v>
      </c>
      <c r="B373" s="182">
        <v>50100</v>
      </c>
      <c r="C373" s="187" t="s">
        <v>95</v>
      </c>
      <c r="D373" s="182">
        <v>1</v>
      </c>
      <c r="E373" s="182" t="s">
        <v>1978</v>
      </c>
      <c r="F373" s="294" t="s">
        <v>1657</v>
      </c>
      <c r="G373" s="302" t="s">
        <v>432</v>
      </c>
      <c r="H373" s="303" t="s">
        <v>433</v>
      </c>
      <c r="I373" s="252">
        <v>17</v>
      </c>
      <c r="J373" s="185">
        <v>13</v>
      </c>
      <c r="K373" s="185">
        <v>4</v>
      </c>
      <c r="L373" s="185"/>
      <c r="M373" s="185"/>
      <c r="N373" s="180" t="str">
        <f t="shared" si="5"/>
        <v> </v>
      </c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</row>
    <row r="374" spans="1:27" s="181" customFormat="1" ht="33.75">
      <c r="A374" s="174" t="s">
        <v>1458</v>
      </c>
      <c r="B374" s="174">
        <v>50100</v>
      </c>
      <c r="C374" s="179" t="s">
        <v>95</v>
      </c>
      <c r="D374" s="174">
        <v>1</v>
      </c>
      <c r="E374" s="174" t="s">
        <v>1978</v>
      </c>
      <c r="F374" s="291" t="s">
        <v>1568</v>
      </c>
      <c r="G374" s="213" t="s">
        <v>436</v>
      </c>
      <c r="H374" s="301" t="s">
        <v>437</v>
      </c>
      <c r="I374" s="251">
        <v>13</v>
      </c>
      <c r="J374" s="177">
        <v>8</v>
      </c>
      <c r="K374" s="177">
        <v>5</v>
      </c>
      <c r="L374" s="177"/>
      <c r="M374" s="177"/>
      <c r="N374" s="180" t="str">
        <f t="shared" si="5"/>
        <v> </v>
      </c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</row>
    <row r="375" spans="1:27" s="181" customFormat="1" ht="33.75">
      <c r="A375" s="174" t="s">
        <v>2008</v>
      </c>
      <c r="B375" s="174">
        <v>50100</v>
      </c>
      <c r="C375" s="179" t="s">
        <v>95</v>
      </c>
      <c r="D375" s="174">
        <v>1</v>
      </c>
      <c r="E375" s="174" t="s">
        <v>1978</v>
      </c>
      <c r="F375" s="291" t="s">
        <v>1568</v>
      </c>
      <c r="G375" s="213" t="s">
        <v>436</v>
      </c>
      <c r="H375" s="301" t="s">
        <v>437</v>
      </c>
      <c r="I375" s="251">
        <v>4</v>
      </c>
      <c r="J375" s="177">
        <v>4</v>
      </c>
      <c r="K375" s="177"/>
      <c r="L375" s="177"/>
      <c r="M375" s="177"/>
      <c r="N375" s="180" t="str">
        <f t="shared" si="5"/>
        <v> </v>
      </c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</row>
    <row r="376" spans="1:27" s="189" customFormat="1" ht="36">
      <c r="A376" s="182" t="s">
        <v>1556</v>
      </c>
      <c r="B376" s="182">
        <v>50100</v>
      </c>
      <c r="C376" s="187" t="s">
        <v>95</v>
      </c>
      <c r="D376" s="182">
        <v>1</v>
      </c>
      <c r="E376" s="182" t="s">
        <v>1978</v>
      </c>
      <c r="F376" s="294" t="s">
        <v>1568</v>
      </c>
      <c r="G376" s="302" t="s">
        <v>436</v>
      </c>
      <c r="H376" s="303" t="s">
        <v>437</v>
      </c>
      <c r="I376" s="252">
        <v>17</v>
      </c>
      <c r="J376" s="185">
        <v>12</v>
      </c>
      <c r="K376" s="185">
        <v>5</v>
      </c>
      <c r="L376" s="185"/>
      <c r="M376" s="185"/>
      <c r="N376" s="180" t="str">
        <f t="shared" si="5"/>
        <v> </v>
      </c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  <c r="AA376" s="188"/>
    </row>
    <row r="377" spans="1:27" s="181" customFormat="1" ht="33.75">
      <c r="A377" s="174" t="s">
        <v>1458</v>
      </c>
      <c r="B377" s="174">
        <v>50100</v>
      </c>
      <c r="C377" s="179" t="s">
        <v>95</v>
      </c>
      <c r="D377" s="174">
        <v>1</v>
      </c>
      <c r="E377" s="174" t="s">
        <v>1978</v>
      </c>
      <c r="F377" s="291" t="s">
        <v>1657</v>
      </c>
      <c r="G377" s="213" t="s">
        <v>438</v>
      </c>
      <c r="H377" s="301" t="s">
        <v>107</v>
      </c>
      <c r="I377" s="251">
        <v>13</v>
      </c>
      <c r="J377" s="177">
        <v>9</v>
      </c>
      <c r="K377" s="177">
        <v>4</v>
      </c>
      <c r="L377" s="177"/>
      <c r="M377" s="177"/>
      <c r="N377" s="180" t="str">
        <f t="shared" si="5"/>
        <v> </v>
      </c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</row>
    <row r="378" spans="1:27" s="181" customFormat="1" ht="33.75">
      <c r="A378" s="174" t="s">
        <v>2008</v>
      </c>
      <c r="B378" s="174">
        <v>50100</v>
      </c>
      <c r="C378" s="179" t="s">
        <v>95</v>
      </c>
      <c r="D378" s="174">
        <v>1</v>
      </c>
      <c r="E378" s="174" t="s">
        <v>1978</v>
      </c>
      <c r="F378" s="291" t="s">
        <v>1657</v>
      </c>
      <c r="G378" s="213" t="s">
        <v>438</v>
      </c>
      <c r="H378" s="301" t="s">
        <v>107</v>
      </c>
      <c r="I378" s="251">
        <v>4</v>
      </c>
      <c r="J378" s="177">
        <v>2</v>
      </c>
      <c r="K378" s="177">
        <v>2</v>
      </c>
      <c r="L378" s="177"/>
      <c r="M378" s="177"/>
      <c r="N378" s="180" t="str">
        <f t="shared" si="5"/>
        <v> </v>
      </c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</row>
    <row r="379" spans="1:27" s="189" customFormat="1" ht="36">
      <c r="A379" s="182" t="s">
        <v>1556</v>
      </c>
      <c r="B379" s="182">
        <v>50100</v>
      </c>
      <c r="C379" s="187" t="s">
        <v>95</v>
      </c>
      <c r="D379" s="182">
        <v>1</v>
      </c>
      <c r="E379" s="182" t="s">
        <v>1978</v>
      </c>
      <c r="F379" s="294" t="s">
        <v>1657</v>
      </c>
      <c r="G379" s="302" t="s">
        <v>438</v>
      </c>
      <c r="H379" s="303" t="s">
        <v>107</v>
      </c>
      <c r="I379" s="252">
        <v>17</v>
      </c>
      <c r="J379" s="185">
        <v>11</v>
      </c>
      <c r="K379" s="185">
        <v>6</v>
      </c>
      <c r="L379" s="185"/>
      <c r="M379" s="185"/>
      <c r="N379" s="180" t="str">
        <f t="shared" si="5"/>
        <v> </v>
      </c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  <c r="AA379" s="188"/>
    </row>
    <row r="380" spans="1:27" s="181" customFormat="1" ht="33.75">
      <c r="A380" s="174" t="s">
        <v>1458</v>
      </c>
      <c r="B380" s="174">
        <v>50100</v>
      </c>
      <c r="C380" s="179" t="s">
        <v>95</v>
      </c>
      <c r="D380" s="174">
        <v>1</v>
      </c>
      <c r="E380" s="174" t="s">
        <v>1978</v>
      </c>
      <c r="F380" s="291" t="s">
        <v>1568</v>
      </c>
      <c r="G380" s="213" t="s">
        <v>84</v>
      </c>
      <c r="H380" s="301" t="s">
        <v>121</v>
      </c>
      <c r="I380" s="251">
        <v>13</v>
      </c>
      <c r="J380" s="177">
        <v>4</v>
      </c>
      <c r="K380" s="177">
        <v>9</v>
      </c>
      <c r="L380" s="177"/>
      <c r="M380" s="177"/>
      <c r="N380" s="180" t="str">
        <f t="shared" si="5"/>
        <v> </v>
      </c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</row>
    <row r="381" spans="1:27" s="181" customFormat="1" ht="33.75">
      <c r="A381" s="174" t="s">
        <v>2008</v>
      </c>
      <c r="B381" s="174">
        <v>50100</v>
      </c>
      <c r="C381" s="179" t="s">
        <v>95</v>
      </c>
      <c r="D381" s="174">
        <v>1</v>
      </c>
      <c r="E381" s="174" t="s">
        <v>1978</v>
      </c>
      <c r="F381" s="291" t="s">
        <v>1568</v>
      </c>
      <c r="G381" s="213" t="s">
        <v>84</v>
      </c>
      <c r="H381" s="301" t="s">
        <v>121</v>
      </c>
      <c r="I381" s="251">
        <v>4</v>
      </c>
      <c r="J381" s="177">
        <v>1</v>
      </c>
      <c r="K381" s="177">
        <v>3</v>
      </c>
      <c r="L381" s="177"/>
      <c r="M381" s="177"/>
      <c r="N381" s="180" t="str">
        <f t="shared" si="5"/>
        <v> </v>
      </c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</row>
    <row r="382" spans="1:27" s="189" customFormat="1" ht="36">
      <c r="A382" s="182" t="s">
        <v>1556</v>
      </c>
      <c r="B382" s="182">
        <v>50100</v>
      </c>
      <c r="C382" s="187" t="s">
        <v>95</v>
      </c>
      <c r="D382" s="182">
        <v>1</v>
      </c>
      <c r="E382" s="182" t="s">
        <v>1978</v>
      </c>
      <c r="F382" s="294" t="s">
        <v>1568</v>
      </c>
      <c r="G382" s="302" t="s">
        <v>84</v>
      </c>
      <c r="H382" s="303" t="s">
        <v>121</v>
      </c>
      <c r="I382" s="252">
        <v>17</v>
      </c>
      <c r="J382" s="185">
        <v>5</v>
      </c>
      <c r="K382" s="185">
        <v>12</v>
      </c>
      <c r="L382" s="185"/>
      <c r="M382" s="185"/>
      <c r="N382" s="180" t="str">
        <f t="shared" si="5"/>
        <v> </v>
      </c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  <c r="AA382" s="188"/>
    </row>
    <row r="383" spans="1:14" s="180" customFormat="1" ht="33.75">
      <c r="A383" s="174" t="s">
        <v>1458</v>
      </c>
      <c r="B383" s="174">
        <v>50100</v>
      </c>
      <c r="C383" s="179" t="s">
        <v>95</v>
      </c>
      <c r="D383" s="174">
        <v>2</v>
      </c>
      <c r="E383" s="174" t="s">
        <v>1976</v>
      </c>
      <c r="F383" s="291" t="s">
        <v>1568</v>
      </c>
      <c r="G383" s="213" t="s">
        <v>109</v>
      </c>
      <c r="H383" s="277" t="s">
        <v>441</v>
      </c>
      <c r="I383" s="251">
        <v>26</v>
      </c>
      <c r="J383" s="177">
        <v>18</v>
      </c>
      <c r="K383" s="177">
        <v>6</v>
      </c>
      <c r="L383" s="177">
        <v>2</v>
      </c>
      <c r="M383" s="177"/>
      <c r="N383" s="180" t="str">
        <f t="shared" si="5"/>
        <v> </v>
      </c>
    </row>
    <row r="384" spans="1:27" s="181" customFormat="1" ht="33.75">
      <c r="A384" s="174" t="s">
        <v>2008</v>
      </c>
      <c r="B384" s="174">
        <v>50100</v>
      </c>
      <c r="C384" s="179" t="s">
        <v>95</v>
      </c>
      <c r="D384" s="174">
        <v>2</v>
      </c>
      <c r="E384" s="174" t="s">
        <v>1976</v>
      </c>
      <c r="F384" s="291" t="s">
        <v>1568</v>
      </c>
      <c r="G384" s="213" t="s">
        <v>109</v>
      </c>
      <c r="H384" s="277" t="s">
        <v>441</v>
      </c>
      <c r="I384" s="251">
        <v>8</v>
      </c>
      <c r="J384" s="177">
        <v>4</v>
      </c>
      <c r="K384" s="177">
        <v>2</v>
      </c>
      <c r="L384" s="177">
        <v>2</v>
      </c>
      <c r="M384" s="177"/>
      <c r="N384" s="180" t="str">
        <f t="shared" si="5"/>
        <v> </v>
      </c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</row>
    <row r="385" spans="1:27" s="189" customFormat="1" ht="36">
      <c r="A385" s="182" t="s">
        <v>1556</v>
      </c>
      <c r="B385" s="182">
        <v>50100</v>
      </c>
      <c r="C385" s="187" t="s">
        <v>95</v>
      </c>
      <c r="D385" s="182">
        <v>2</v>
      </c>
      <c r="E385" s="182" t="s">
        <v>1976</v>
      </c>
      <c r="F385" s="294" t="s">
        <v>1568</v>
      </c>
      <c r="G385" s="302" t="s">
        <v>109</v>
      </c>
      <c r="H385" s="286" t="s">
        <v>441</v>
      </c>
      <c r="I385" s="252">
        <v>34</v>
      </c>
      <c r="J385" s="185">
        <v>22</v>
      </c>
      <c r="K385" s="185">
        <v>8</v>
      </c>
      <c r="L385" s="185">
        <v>4</v>
      </c>
      <c r="M385" s="185"/>
      <c r="N385" s="180" t="str">
        <f t="shared" si="5"/>
        <v> </v>
      </c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  <c r="AA385" s="188"/>
    </row>
    <row r="386" spans="1:27" s="181" customFormat="1" ht="33.75">
      <c r="A386" s="174" t="s">
        <v>1458</v>
      </c>
      <c r="B386" s="174">
        <v>50100</v>
      </c>
      <c r="C386" s="179" t="s">
        <v>95</v>
      </c>
      <c r="D386" s="174">
        <v>2</v>
      </c>
      <c r="E386" s="174" t="s">
        <v>1976</v>
      </c>
      <c r="F386" s="291" t="s">
        <v>1657</v>
      </c>
      <c r="G386" s="213" t="s">
        <v>101</v>
      </c>
      <c r="H386" s="299" t="s">
        <v>102</v>
      </c>
      <c r="I386" s="251">
        <v>26</v>
      </c>
      <c r="J386" s="177">
        <v>17</v>
      </c>
      <c r="K386" s="177">
        <v>7</v>
      </c>
      <c r="L386" s="177">
        <v>2</v>
      </c>
      <c r="M386" s="177"/>
      <c r="N386" s="180" t="str">
        <f t="shared" si="5"/>
        <v> </v>
      </c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</row>
    <row r="387" spans="1:27" s="181" customFormat="1" ht="33.75">
      <c r="A387" s="174" t="s">
        <v>2008</v>
      </c>
      <c r="B387" s="174">
        <v>50100</v>
      </c>
      <c r="C387" s="179" t="s">
        <v>95</v>
      </c>
      <c r="D387" s="174">
        <v>2</v>
      </c>
      <c r="E387" s="174" t="s">
        <v>1976</v>
      </c>
      <c r="F387" s="291" t="s">
        <v>1657</v>
      </c>
      <c r="G387" s="213" t="s">
        <v>101</v>
      </c>
      <c r="H387" s="299" t="s">
        <v>102</v>
      </c>
      <c r="I387" s="251">
        <v>8</v>
      </c>
      <c r="J387" s="177">
        <v>4</v>
      </c>
      <c r="K387" s="177">
        <v>1</v>
      </c>
      <c r="L387" s="177">
        <v>3</v>
      </c>
      <c r="M387" s="177"/>
      <c r="N387" s="180" t="str">
        <f t="shared" si="5"/>
        <v> </v>
      </c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</row>
    <row r="388" spans="1:27" s="189" customFormat="1" ht="36">
      <c r="A388" s="182" t="s">
        <v>1556</v>
      </c>
      <c r="B388" s="182">
        <v>50100</v>
      </c>
      <c r="C388" s="187" t="s">
        <v>95</v>
      </c>
      <c r="D388" s="182">
        <v>2</v>
      </c>
      <c r="E388" s="182" t="s">
        <v>1976</v>
      </c>
      <c r="F388" s="294" t="s">
        <v>1657</v>
      </c>
      <c r="G388" s="302" t="s">
        <v>101</v>
      </c>
      <c r="H388" s="300" t="s">
        <v>102</v>
      </c>
      <c r="I388" s="252">
        <v>34</v>
      </c>
      <c r="J388" s="185">
        <v>21</v>
      </c>
      <c r="K388" s="185">
        <v>8</v>
      </c>
      <c r="L388" s="185">
        <v>5</v>
      </c>
      <c r="M388" s="185"/>
      <c r="N388" s="180" t="str">
        <f t="shared" si="5"/>
        <v> </v>
      </c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88"/>
    </row>
    <row r="389" spans="1:27" s="181" customFormat="1" ht="33.75">
      <c r="A389" s="174" t="s">
        <v>1458</v>
      </c>
      <c r="B389" s="174">
        <v>50100</v>
      </c>
      <c r="C389" s="179" t="s">
        <v>95</v>
      </c>
      <c r="D389" s="174">
        <v>2</v>
      </c>
      <c r="E389" s="174" t="s">
        <v>1976</v>
      </c>
      <c r="F389" s="291" t="s">
        <v>1661</v>
      </c>
      <c r="G389" s="213" t="s">
        <v>442</v>
      </c>
      <c r="H389" s="277" t="s">
        <v>96</v>
      </c>
      <c r="I389" s="251">
        <v>26</v>
      </c>
      <c r="J389" s="177">
        <v>26</v>
      </c>
      <c r="K389" s="177"/>
      <c r="L389" s="177"/>
      <c r="M389" s="177"/>
      <c r="N389" s="180" t="str">
        <f aca="true" t="shared" si="6" ref="N389:N452">IF(I389=SUM(J389:M389)," ","ОШИБКА")</f>
        <v> </v>
      </c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</row>
    <row r="390" spans="1:27" s="181" customFormat="1" ht="33.75">
      <c r="A390" s="174" t="s">
        <v>2008</v>
      </c>
      <c r="B390" s="174">
        <v>50100</v>
      </c>
      <c r="C390" s="179" t="s">
        <v>95</v>
      </c>
      <c r="D390" s="174">
        <v>2</v>
      </c>
      <c r="E390" s="174" t="s">
        <v>1976</v>
      </c>
      <c r="F390" s="291" t="s">
        <v>1661</v>
      </c>
      <c r="G390" s="213" t="s">
        <v>442</v>
      </c>
      <c r="H390" s="277" t="s">
        <v>96</v>
      </c>
      <c r="I390" s="251">
        <v>8</v>
      </c>
      <c r="J390" s="177">
        <v>8</v>
      </c>
      <c r="K390" s="177"/>
      <c r="L390" s="177"/>
      <c r="M390" s="177"/>
      <c r="N390" s="180" t="str">
        <f t="shared" si="6"/>
        <v> </v>
      </c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</row>
    <row r="391" spans="1:27" s="189" customFormat="1" ht="36">
      <c r="A391" s="182" t="s">
        <v>1556</v>
      </c>
      <c r="B391" s="182">
        <v>50100</v>
      </c>
      <c r="C391" s="187" t="s">
        <v>95</v>
      </c>
      <c r="D391" s="182">
        <v>2</v>
      </c>
      <c r="E391" s="182" t="s">
        <v>1976</v>
      </c>
      <c r="F391" s="294" t="s">
        <v>1661</v>
      </c>
      <c r="G391" s="302" t="s">
        <v>442</v>
      </c>
      <c r="H391" s="286" t="s">
        <v>96</v>
      </c>
      <c r="I391" s="252">
        <v>34</v>
      </c>
      <c r="J391" s="185">
        <v>34</v>
      </c>
      <c r="K391" s="185"/>
      <c r="L391" s="185"/>
      <c r="M391" s="185"/>
      <c r="N391" s="180" t="str">
        <f t="shared" si="6"/>
        <v> </v>
      </c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  <c r="AA391" s="188"/>
    </row>
    <row r="392" spans="1:27" s="181" customFormat="1" ht="33.75">
      <c r="A392" s="174" t="s">
        <v>1458</v>
      </c>
      <c r="B392" s="214">
        <v>50100</v>
      </c>
      <c r="C392" s="179" t="s">
        <v>95</v>
      </c>
      <c r="D392" s="214">
        <v>2</v>
      </c>
      <c r="E392" s="214" t="s">
        <v>100</v>
      </c>
      <c r="F392" s="291" t="s">
        <v>1657</v>
      </c>
      <c r="G392" s="213" t="s">
        <v>443</v>
      </c>
      <c r="H392" s="299" t="s">
        <v>115</v>
      </c>
      <c r="I392" s="251">
        <v>13</v>
      </c>
      <c r="J392" s="191">
        <v>3</v>
      </c>
      <c r="K392" s="177">
        <v>10</v>
      </c>
      <c r="L392" s="191"/>
      <c r="M392" s="191"/>
      <c r="N392" s="180" t="str">
        <f t="shared" si="6"/>
        <v> </v>
      </c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</row>
    <row r="393" spans="1:27" s="189" customFormat="1" ht="36">
      <c r="A393" s="182" t="s">
        <v>1556</v>
      </c>
      <c r="B393" s="215">
        <v>50102</v>
      </c>
      <c r="C393" s="187" t="s">
        <v>95</v>
      </c>
      <c r="D393" s="215">
        <v>2</v>
      </c>
      <c r="E393" s="215" t="s">
        <v>100</v>
      </c>
      <c r="F393" s="294" t="s">
        <v>1657</v>
      </c>
      <c r="G393" s="302" t="s">
        <v>443</v>
      </c>
      <c r="H393" s="300" t="s">
        <v>115</v>
      </c>
      <c r="I393" s="252">
        <v>13</v>
      </c>
      <c r="J393" s="185">
        <v>3</v>
      </c>
      <c r="K393" s="185">
        <v>10</v>
      </c>
      <c r="L393" s="185"/>
      <c r="M393" s="193"/>
      <c r="N393" s="180" t="str">
        <f t="shared" si="6"/>
        <v> </v>
      </c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  <c r="AA393" s="188"/>
    </row>
    <row r="394" spans="1:27" s="181" customFormat="1" ht="33.75">
      <c r="A394" s="174" t="s">
        <v>1458</v>
      </c>
      <c r="B394" s="214">
        <v>50103</v>
      </c>
      <c r="C394" s="179" t="s">
        <v>95</v>
      </c>
      <c r="D394" s="214">
        <v>2</v>
      </c>
      <c r="E394" s="214" t="s">
        <v>100</v>
      </c>
      <c r="F394" s="291" t="s">
        <v>1657</v>
      </c>
      <c r="G394" s="213" t="s">
        <v>444</v>
      </c>
      <c r="H394" s="299" t="s">
        <v>106</v>
      </c>
      <c r="I394" s="251">
        <v>13</v>
      </c>
      <c r="J394" s="191">
        <v>7</v>
      </c>
      <c r="K394" s="177">
        <v>6</v>
      </c>
      <c r="L394" s="191"/>
      <c r="M394" s="191"/>
      <c r="N394" s="180" t="str">
        <f t="shared" si="6"/>
        <v> </v>
      </c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</row>
    <row r="395" spans="1:27" s="189" customFormat="1" ht="36">
      <c r="A395" s="182" t="s">
        <v>1556</v>
      </c>
      <c r="B395" s="215">
        <v>50105</v>
      </c>
      <c r="C395" s="187" t="s">
        <v>95</v>
      </c>
      <c r="D395" s="215">
        <v>2</v>
      </c>
      <c r="E395" s="215" t="s">
        <v>100</v>
      </c>
      <c r="F395" s="294" t="s">
        <v>1657</v>
      </c>
      <c r="G395" s="302" t="s">
        <v>444</v>
      </c>
      <c r="H395" s="300" t="s">
        <v>106</v>
      </c>
      <c r="I395" s="252">
        <v>13</v>
      </c>
      <c r="J395" s="185">
        <v>7</v>
      </c>
      <c r="K395" s="185">
        <v>6</v>
      </c>
      <c r="L395" s="185"/>
      <c r="M395" s="193"/>
      <c r="N395" s="180" t="str">
        <f t="shared" si="6"/>
        <v> </v>
      </c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  <c r="AA395" s="188"/>
    </row>
    <row r="396" spans="1:27" s="181" customFormat="1" ht="33.75">
      <c r="A396" s="174" t="s">
        <v>1458</v>
      </c>
      <c r="B396" s="214">
        <v>50106</v>
      </c>
      <c r="C396" s="179" t="s">
        <v>95</v>
      </c>
      <c r="D396" s="214">
        <v>2</v>
      </c>
      <c r="E396" s="214" t="s">
        <v>100</v>
      </c>
      <c r="F396" s="291" t="s">
        <v>1568</v>
      </c>
      <c r="G396" s="213" t="s">
        <v>109</v>
      </c>
      <c r="H396" s="277" t="s">
        <v>445</v>
      </c>
      <c r="I396" s="251">
        <v>13</v>
      </c>
      <c r="J396" s="177">
        <v>9</v>
      </c>
      <c r="K396" s="177">
        <v>4</v>
      </c>
      <c r="L396" s="191"/>
      <c r="M396" s="191"/>
      <c r="N396" s="180" t="str">
        <f t="shared" si="6"/>
        <v> </v>
      </c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</row>
    <row r="397" spans="1:27" s="189" customFormat="1" ht="36">
      <c r="A397" s="182" t="s">
        <v>1556</v>
      </c>
      <c r="B397" s="215">
        <v>50108</v>
      </c>
      <c r="C397" s="187" t="s">
        <v>95</v>
      </c>
      <c r="D397" s="215">
        <v>2</v>
      </c>
      <c r="E397" s="215" t="s">
        <v>100</v>
      </c>
      <c r="F397" s="294" t="s">
        <v>1568</v>
      </c>
      <c r="G397" s="302" t="s">
        <v>109</v>
      </c>
      <c r="H397" s="286" t="s">
        <v>445</v>
      </c>
      <c r="I397" s="252">
        <v>13</v>
      </c>
      <c r="J397" s="185">
        <v>9</v>
      </c>
      <c r="K397" s="185">
        <v>4</v>
      </c>
      <c r="L397" s="185"/>
      <c r="M397" s="193"/>
      <c r="N397" s="180" t="str">
        <f t="shared" si="6"/>
        <v> </v>
      </c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  <c r="AA397" s="188"/>
    </row>
    <row r="398" spans="1:27" s="181" customFormat="1" ht="33.75">
      <c r="A398" s="174" t="s">
        <v>1458</v>
      </c>
      <c r="B398" s="214">
        <v>50109</v>
      </c>
      <c r="C398" s="179" t="s">
        <v>95</v>
      </c>
      <c r="D398" s="214">
        <v>2</v>
      </c>
      <c r="E398" s="214" t="s">
        <v>100</v>
      </c>
      <c r="F398" s="291" t="s">
        <v>1657</v>
      </c>
      <c r="G398" s="213" t="s">
        <v>446</v>
      </c>
      <c r="H398" s="299" t="s">
        <v>118</v>
      </c>
      <c r="I398" s="251">
        <v>13</v>
      </c>
      <c r="J398" s="177">
        <v>0</v>
      </c>
      <c r="K398" s="177">
        <v>4</v>
      </c>
      <c r="L398" s="191">
        <v>9</v>
      </c>
      <c r="M398" s="191"/>
      <c r="N398" s="180" t="str">
        <f t="shared" si="6"/>
        <v> </v>
      </c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</row>
    <row r="399" spans="1:27" s="189" customFormat="1" ht="36">
      <c r="A399" s="182" t="s">
        <v>1556</v>
      </c>
      <c r="B399" s="215">
        <v>50111</v>
      </c>
      <c r="C399" s="187" t="s">
        <v>95</v>
      </c>
      <c r="D399" s="215">
        <v>2</v>
      </c>
      <c r="E399" s="215" t="s">
        <v>100</v>
      </c>
      <c r="F399" s="294" t="s">
        <v>1657</v>
      </c>
      <c r="G399" s="302" t="s">
        <v>446</v>
      </c>
      <c r="H399" s="300" t="s">
        <v>118</v>
      </c>
      <c r="I399" s="252">
        <v>13</v>
      </c>
      <c r="J399" s="185">
        <v>0</v>
      </c>
      <c r="K399" s="185">
        <v>4</v>
      </c>
      <c r="L399" s="185">
        <v>9</v>
      </c>
      <c r="M399" s="193"/>
      <c r="N399" s="180" t="str">
        <f t="shared" si="6"/>
        <v> </v>
      </c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  <c r="AA399" s="188"/>
    </row>
    <row r="400" spans="1:27" s="181" customFormat="1" ht="33.75">
      <c r="A400" s="174" t="s">
        <v>1458</v>
      </c>
      <c r="B400" s="214">
        <v>50112</v>
      </c>
      <c r="C400" s="179" t="s">
        <v>95</v>
      </c>
      <c r="D400" s="214">
        <v>2</v>
      </c>
      <c r="E400" s="214" t="s">
        <v>100</v>
      </c>
      <c r="F400" s="291" t="s">
        <v>1657</v>
      </c>
      <c r="G400" s="213" t="s">
        <v>447</v>
      </c>
      <c r="H400" s="299" t="s">
        <v>112</v>
      </c>
      <c r="I400" s="251">
        <v>13</v>
      </c>
      <c r="J400" s="191">
        <v>6</v>
      </c>
      <c r="K400" s="177">
        <v>7</v>
      </c>
      <c r="L400" s="191"/>
      <c r="M400" s="191"/>
      <c r="N400" s="180" t="str">
        <f t="shared" si="6"/>
        <v> </v>
      </c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</row>
    <row r="401" spans="1:27" s="189" customFormat="1" ht="36">
      <c r="A401" s="182" t="s">
        <v>1556</v>
      </c>
      <c r="B401" s="215">
        <v>50114</v>
      </c>
      <c r="C401" s="187" t="s">
        <v>95</v>
      </c>
      <c r="D401" s="215">
        <v>2</v>
      </c>
      <c r="E401" s="215" t="s">
        <v>100</v>
      </c>
      <c r="F401" s="294" t="s">
        <v>1657</v>
      </c>
      <c r="G401" s="302" t="s">
        <v>447</v>
      </c>
      <c r="H401" s="300" t="s">
        <v>112</v>
      </c>
      <c r="I401" s="252">
        <v>13</v>
      </c>
      <c r="J401" s="185">
        <v>6</v>
      </c>
      <c r="K401" s="185">
        <v>7</v>
      </c>
      <c r="L401" s="185"/>
      <c r="M401" s="193"/>
      <c r="N401" s="180" t="str">
        <f t="shared" si="6"/>
        <v> </v>
      </c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  <c r="AA401" s="188"/>
    </row>
    <row r="402" spans="1:27" s="181" customFormat="1" ht="33.75">
      <c r="A402" s="174" t="s">
        <v>1458</v>
      </c>
      <c r="B402" s="214">
        <v>50112</v>
      </c>
      <c r="C402" s="179" t="s">
        <v>95</v>
      </c>
      <c r="D402" s="214">
        <v>2</v>
      </c>
      <c r="E402" s="214" t="s">
        <v>100</v>
      </c>
      <c r="F402" s="291" t="s">
        <v>1657</v>
      </c>
      <c r="G402" s="213" t="s">
        <v>448</v>
      </c>
      <c r="H402" s="213" t="s">
        <v>1715</v>
      </c>
      <c r="I402" s="251">
        <v>13</v>
      </c>
      <c r="J402" s="191">
        <v>3</v>
      </c>
      <c r="K402" s="177">
        <v>10</v>
      </c>
      <c r="L402" s="191"/>
      <c r="M402" s="191"/>
      <c r="N402" s="180" t="str">
        <f t="shared" si="6"/>
        <v> </v>
      </c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</row>
    <row r="403" spans="1:27" s="189" customFormat="1" ht="36">
      <c r="A403" s="182" t="s">
        <v>1556</v>
      </c>
      <c r="B403" s="215">
        <v>50114</v>
      </c>
      <c r="C403" s="187" t="s">
        <v>95</v>
      </c>
      <c r="D403" s="215">
        <v>2</v>
      </c>
      <c r="E403" s="215" t="s">
        <v>100</v>
      </c>
      <c r="F403" s="294" t="s">
        <v>1657</v>
      </c>
      <c r="G403" s="302" t="s">
        <v>448</v>
      </c>
      <c r="H403" s="302" t="s">
        <v>1715</v>
      </c>
      <c r="I403" s="252">
        <v>13</v>
      </c>
      <c r="J403" s="185">
        <v>3</v>
      </c>
      <c r="K403" s="185">
        <v>10</v>
      </c>
      <c r="L403" s="185"/>
      <c r="M403" s="193"/>
      <c r="N403" s="180" t="str">
        <f t="shared" si="6"/>
        <v> </v>
      </c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</row>
    <row r="404" spans="1:27" s="181" customFormat="1" ht="33.75">
      <c r="A404" s="174" t="s">
        <v>1458</v>
      </c>
      <c r="B404" s="214">
        <v>50112</v>
      </c>
      <c r="C404" s="179" t="s">
        <v>95</v>
      </c>
      <c r="D404" s="214">
        <v>2</v>
      </c>
      <c r="E404" s="214" t="s">
        <v>100</v>
      </c>
      <c r="F404" s="291" t="s">
        <v>1661</v>
      </c>
      <c r="G404" s="213" t="s">
        <v>442</v>
      </c>
      <c r="H404" s="299" t="s">
        <v>96</v>
      </c>
      <c r="I404" s="251">
        <v>13</v>
      </c>
      <c r="J404" s="191">
        <v>10</v>
      </c>
      <c r="K404" s="177">
        <v>3</v>
      </c>
      <c r="L404" s="191"/>
      <c r="M404" s="191"/>
      <c r="N404" s="180" t="str">
        <f t="shared" si="6"/>
        <v> </v>
      </c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</row>
    <row r="405" spans="1:27" s="189" customFormat="1" ht="36">
      <c r="A405" s="182" t="s">
        <v>1556</v>
      </c>
      <c r="B405" s="215">
        <v>50114</v>
      </c>
      <c r="C405" s="187" t="s">
        <v>95</v>
      </c>
      <c r="D405" s="215">
        <v>2</v>
      </c>
      <c r="E405" s="215" t="s">
        <v>100</v>
      </c>
      <c r="F405" s="294" t="s">
        <v>1661</v>
      </c>
      <c r="G405" s="302" t="s">
        <v>442</v>
      </c>
      <c r="H405" s="300" t="s">
        <v>96</v>
      </c>
      <c r="I405" s="252">
        <v>13</v>
      </c>
      <c r="J405" s="185">
        <v>10</v>
      </c>
      <c r="K405" s="185">
        <v>3</v>
      </c>
      <c r="L405" s="185"/>
      <c r="M405" s="193"/>
      <c r="N405" s="180" t="str">
        <f t="shared" si="6"/>
        <v> </v>
      </c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</row>
    <row r="406" spans="1:27" s="199" customFormat="1" ht="57" customHeight="1">
      <c r="A406" s="174" t="s">
        <v>1458</v>
      </c>
      <c r="B406" s="214">
        <v>50100</v>
      </c>
      <c r="C406" s="179" t="s">
        <v>108</v>
      </c>
      <c r="D406" s="214">
        <v>1</v>
      </c>
      <c r="E406" s="214" t="s">
        <v>2006</v>
      </c>
      <c r="F406" s="291" t="s">
        <v>1570</v>
      </c>
      <c r="G406" s="213" t="s">
        <v>177</v>
      </c>
      <c r="H406" s="301" t="s">
        <v>135</v>
      </c>
      <c r="I406" s="251">
        <v>14</v>
      </c>
      <c r="J406" s="191">
        <v>11</v>
      </c>
      <c r="K406" s="177">
        <v>3</v>
      </c>
      <c r="L406" s="191"/>
      <c r="M406" s="191"/>
      <c r="N406" s="180" t="str">
        <f t="shared" si="6"/>
        <v> </v>
      </c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</row>
    <row r="407" spans="1:27" s="199" customFormat="1" ht="54.75" customHeight="1">
      <c r="A407" s="174" t="s">
        <v>2008</v>
      </c>
      <c r="B407" s="214">
        <v>50100</v>
      </c>
      <c r="C407" s="179" t="s">
        <v>108</v>
      </c>
      <c r="D407" s="214">
        <v>1</v>
      </c>
      <c r="E407" s="214" t="s">
        <v>2006</v>
      </c>
      <c r="F407" s="291" t="s">
        <v>1570</v>
      </c>
      <c r="G407" s="213" t="s">
        <v>177</v>
      </c>
      <c r="H407" s="301" t="s">
        <v>135</v>
      </c>
      <c r="I407" s="251">
        <v>5</v>
      </c>
      <c r="J407" s="191">
        <v>5</v>
      </c>
      <c r="K407" s="177"/>
      <c r="L407" s="191"/>
      <c r="M407" s="191"/>
      <c r="N407" s="180" t="str">
        <f t="shared" si="6"/>
        <v> </v>
      </c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</row>
    <row r="408" spans="1:27" s="199" customFormat="1" ht="61.5" customHeight="1">
      <c r="A408" s="182" t="s">
        <v>1556</v>
      </c>
      <c r="B408" s="214">
        <v>50100</v>
      </c>
      <c r="C408" s="179" t="s">
        <v>108</v>
      </c>
      <c r="D408" s="214">
        <v>1</v>
      </c>
      <c r="E408" s="215" t="s">
        <v>2006</v>
      </c>
      <c r="F408" s="294" t="s">
        <v>1570</v>
      </c>
      <c r="G408" s="302" t="s">
        <v>177</v>
      </c>
      <c r="H408" s="303" t="s">
        <v>135</v>
      </c>
      <c r="I408" s="252">
        <v>19</v>
      </c>
      <c r="J408" s="185">
        <v>16</v>
      </c>
      <c r="K408" s="185">
        <v>3</v>
      </c>
      <c r="L408" s="185"/>
      <c r="M408" s="193"/>
      <c r="N408" s="180" t="str">
        <f t="shared" si="6"/>
        <v> </v>
      </c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</row>
    <row r="409" spans="1:27" s="199" customFormat="1" ht="57.75" customHeight="1">
      <c r="A409" s="174" t="s">
        <v>1458</v>
      </c>
      <c r="B409" s="214">
        <v>50100</v>
      </c>
      <c r="C409" s="179" t="s">
        <v>108</v>
      </c>
      <c r="D409" s="214">
        <v>1</v>
      </c>
      <c r="E409" s="214" t="s">
        <v>2006</v>
      </c>
      <c r="F409" s="291" t="s">
        <v>1568</v>
      </c>
      <c r="G409" s="213" t="s">
        <v>46</v>
      </c>
      <c r="H409" s="299" t="s">
        <v>47</v>
      </c>
      <c r="I409" s="251">
        <v>14</v>
      </c>
      <c r="J409" s="191">
        <v>7</v>
      </c>
      <c r="K409" s="177">
        <v>5</v>
      </c>
      <c r="L409" s="191">
        <v>2</v>
      </c>
      <c r="M409" s="191"/>
      <c r="N409" s="180" t="str">
        <f t="shared" si="6"/>
        <v> </v>
      </c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</row>
    <row r="410" spans="1:27" s="199" customFormat="1" ht="59.25" customHeight="1">
      <c r="A410" s="174" t="s">
        <v>2008</v>
      </c>
      <c r="B410" s="214">
        <v>50100</v>
      </c>
      <c r="C410" s="179" t="s">
        <v>108</v>
      </c>
      <c r="D410" s="214">
        <v>1</v>
      </c>
      <c r="E410" s="214" t="s">
        <v>2006</v>
      </c>
      <c r="F410" s="291" t="s">
        <v>1568</v>
      </c>
      <c r="G410" s="213" t="s">
        <v>46</v>
      </c>
      <c r="H410" s="299" t="s">
        <v>47</v>
      </c>
      <c r="I410" s="251">
        <v>5</v>
      </c>
      <c r="J410" s="191">
        <v>5</v>
      </c>
      <c r="K410" s="177"/>
      <c r="L410" s="191"/>
      <c r="M410" s="191"/>
      <c r="N410" s="180" t="str">
        <f t="shared" si="6"/>
        <v> </v>
      </c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</row>
    <row r="411" spans="1:27" s="201" customFormat="1" ht="66" customHeight="1">
      <c r="A411" s="182" t="s">
        <v>1556</v>
      </c>
      <c r="B411" s="215">
        <v>50100</v>
      </c>
      <c r="C411" s="187" t="s">
        <v>108</v>
      </c>
      <c r="D411" s="215">
        <v>1</v>
      </c>
      <c r="E411" s="215" t="s">
        <v>2006</v>
      </c>
      <c r="F411" s="294" t="s">
        <v>1568</v>
      </c>
      <c r="G411" s="302" t="s">
        <v>46</v>
      </c>
      <c r="H411" s="300" t="s">
        <v>47</v>
      </c>
      <c r="I411" s="252">
        <v>19</v>
      </c>
      <c r="J411" s="185">
        <v>12</v>
      </c>
      <c r="K411" s="185">
        <v>5</v>
      </c>
      <c r="L411" s="185">
        <v>2</v>
      </c>
      <c r="M411" s="193"/>
      <c r="N411" s="180" t="str">
        <f t="shared" si="6"/>
        <v> </v>
      </c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  <c r="AA411" s="188"/>
    </row>
    <row r="412" spans="1:27" s="199" customFormat="1" ht="57" customHeight="1">
      <c r="A412" s="174" t="s">
        <v>1458</v>
      </c>
      <c r="B412" s="214">
        <v>50100</v>
      </c>
      <c r="C412" s="179" t="s">
        <v>108</v>
      </c>
      <c r="D412" s="214">
        <v>1</v>
      </c>
      <c r="E412" s="214" t="s">
        <v>1981</v>
      </c>
      <c r="F412" s="291" t="s">
        <v>1657</v>
      </c>
      <c r="G412" s="213" t="s">
        <v>439</v>
      </c>
      <c r="H412" s="277" t="s">
        <v>112</v>
      </c>
      <c r="I412" s="251">
        <v>14</v>
      </c>
      <c r="J412" s="191">
        <v>5</v>
      </c>
      <c r="K412" s="177">
        <v>6</v>
      </c>
      <c r="L412" s="191">
        <v>3</v>
      </c>
      <c r="M412" s="191"/>
      <c r="N412" s="180" t="str">
        <f t="shared" si="6"/>
        <v> </v>
      </c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</row>
    <row r="413" spans="1:27" s="199" customFormat="1" ht="54.75" customHeight="1">
      <c r="A413" s="174" t="s">
        <v>2008</v>
      </c>
      <c r="B413" s="214">
        <v>50100</v>
      </c>
      <c r="C413" s="179" t="s">
        <v>108</v>
      </c>
      <c r="D413" s="214">
        <v>1</v>
      </c>
      <c r="E413" s="214" t="s">
        <v>1981</v>
      </c>
      <c r="F413" s="291" t="s">
        <v>1657</v>
      </c>
      <c r="G413" s="213" t="s">
        <v>439</v>
      </c>
      <c r="H413" s="277" t="s">
        <v>112</v>
      </c>
      <c r="I413" s="251">
        <v>3</v>
      </c>
      <c r="J413" s="191">
        <v>1</v>
      </c>
      <c r="K413" s="177"/>
      <c r="L413" s="191">
        <v>2</v>
      </c>
      <c r="M413" s="191"/>
      <c r="N413" s="180" t="str">
        <f t="shared" si="6"/>
        <v> </v>
      </c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</row>
    <row r="414" spans="1:27" s="199" customFormat="1" ht="61.5" customHeight="1">
      <c r="A414" s="182" t="s">
        <v>1556</v>
      </c>
      <c r="B414" s="214">
        <v>50100</v>
      </c>
      <c r="C414" s="179" t="s">
        <v>108</v>
      </c>
      <c r="D414" s="214">
        <v>2</v>
      </c>
      <c r="E414" s="215" t="s">
        <v>1981</v>
      </c>
      <c r="F414" s="294" t="s">
        <v>1657</v>
      </c>
      <c r="G414" s="302" t="s">
        <v>439</v>
      </c>
      <c r="H414" s="286" t="s">
        <v>112</v>
      </c>
      <c r="I414" s="252">
        <v>17</v>
      </c>
      <c r="J414" s="185">
        <v>6</v>
      </c>
      <c r="K414" s="185">
        <v>6</v>
      </c>
      <c r="L414" s="185">
        <v>5</v>
      </c>
      <c r="M414" s="193"/>
      <c r="N414" s="180" t="str">
        <f t="shared" si="6"/>
        <v> </v>
      </c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</row>
    <row r="415" spans="1:27" s="199" customFormat="1" ht="57.75" customHeight="1">
      <c r="A415" s="174" t="s">
        <v>1458</v>
      </c>
      <c r="B415" s="214">
        <v>50100</v>
      </c>
      <c r="C415" s="179" t="s">
        <v>108</v>
      </c>
      <c r="D415" s="214">
        <v>2</v>
      </c>
      <c r="E415" s="214" t="s">
        <v>1981</v>
      </c>
      <c r="F415" s="291" t="s">
        <v>1657</v>
      </c>
      <c r="G415" s="213" t="s">
        <v>101</v>
      </c>
      <c r="H415" s="277" t="s">
        <v>102</v>
      </c>
      <c r="I415" s="251">
        <v>14</v>
      </c>
      <c r="J415" s="191">
        <v>6</v>
      </c>
      <c r="K415" s="177">
        <v>4</v>
      </c>
      <c r="L415" s="191">
        <v>4</v>
      </c>
      <c r="M415" s="191"/>
      <c r="N415" s="180" t="str">
        <f t="shared" si="6"/>
        <v> </v>
      </c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</row>
    <row r="416" spans="1:27" s="199" customFormat="1" ht="59.25" customHeight="1">
      <c r="A416" s="174" t="s">
        <v>2008</v>
      </c>
      <c r="B416" s="214">
        <v>50100</v>
      </c>
      <c r="C416" s="179" t="s">
        <v>108</v>
      </c>
      <c r="D416" s="214">
        <v>2</v>
      </c>
      <c r="E416" s="214" t="s">
        <v>1981</v>
      </c>
      <c r="F416" s="291" t="s">
        <v>1657</v>
      </c>
      <c r="G416" s="213" t="s">
        <v>101</v>
      </c>
      <c r="H416" s="277" t="s">
        <v>102</v>
      </c>
      <c r="I416" s="251">
        <v>3</v>
      </c>
      <c r="J416" s="191">
        <v>1</v>
      </c>
      <c r="K416" s="177">
        <v>1</v>
      </c>
      <c r="L416" s="191">
        <v>1</v>
      </c>
      <c r="M416" s="191"/>
      <c r="N416" s="180" t="str">
        <f t="shared" si="6"/>
        <v> </v>
      </c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</row>
    <row r="417" spans="1:27" s="201" customFormat="1" ht="66" customHeight="1">
      <c r="A417" s="182" t="s">
        <v>1556</v>
      </c>
      <c r="B417" s="215">
        <v>50100</v>
      </c>
      <c r="C417" s="187" t="s">
        <v>108</v>
      </c>
      <c r="D417" s="215">
        <v>2</v>
      </c>
      <c r="E417" s="215" t="s">
        <v>1981</v>
      </c>
      <c r="F417" s="294" t="s">
        <v>1657</v>
      </c>
      <c r="G417" s="302" t="s">
        <v>101</v>
      </c>
      <c r="H417" s="286" t="s">
        <v>102</v>
      </c>
      <c r="I417" s="252">
        <v>17</v>
      </c>
      <c r="J417" s="185">
        <v>7</v>
      </c>
      <c r="K417" s="185">
        <v>5</v>
      </c>
      <c r="L417" s="185">
        <v>5</v>
      </c>
      <c r="M417" s="193"/>
      <c r="N417" s="180" t="str">
        <f t="shared" si="6"/>
        <v> </v>
      </c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  <c r="AA417" s="188"/>
    </row>
    <row r="418" spans="1:27" s="199" customFormat="1" ht="67.5">
      <c r="A418" s="174" t="s">
        <v>1458</v>
      </c>
      <c r="B418" s="214">
        <v>50100</v>
      </c>
      <c r="C418" s="179" t="s">
        <v>108</v>
      </c>
      <c r="D418" s="214">
        <v>2</v>
      </c>
      <c r="E418" s="214" t="s">
        <v>1981</v>
      </c>
      <c r="F418" s="291" t="s">
        <v>1657</v>
      </c>
      <c r="G418" s="277" t="s">
        <v>122</v>
      </c>
      <c r="H418" s="299" t="s">
        <v>123</v>
      </c>
      <c r="I418" s="251">
        <v>14</v>
      </c>
      <c r="J418" s="191">
        <v>4</v>
      </c>
      <c r="K418" s="177">
        <v>5</v>
      </c>
      <c r="L418" s="191">
        <v>5</v>
      </c>
      <c r="M418" s="191"/>
      <c r="N418" s="180" t="str">
        <f t="shared" si="6"/>
        <v> </v>
      </c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</row>
    <row r="419" spans="1:27" s="199" customFormat="1" ht="67.5">
      <c r="A419" s="174" t="s">
        <v>2008</v>
      </c>
      <c r="B419" s="214">
        <v>50100</v>
      </c>
      <c r="C419" s="179" t="s">
        <v>108</v>
      </c>
      <c r="D419" s="214">
        <v>2</v>
      </c>
      <c r="E419" s="214" t="s">
        <v>1981</v>
      </c>
      <c r="F419" s="291" t="s">
        <v>1657</v>
      </c>
      <c r="G419" s="277" t="s">
        <v>122</v>
      </c>
      <c r="H419" s="299" t="s">
        <v>123</v>
      </c>
      <c r="I419" s="251">
        <v>3</v>
      </c>
      <c r="J419" s="191"/>
      <c r="K419" s="177">
        <v>2</v>
      </c>
      <c r="L419" s="191">
        <v>1</v>
      </c>
      <c r="M419" s="191"/>
      <c r="N419" s="180" t="str">
        <f t="shared" si="6"/>
        <v> </v>
      </c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</row>
    <row r="420" spans="1:27" s="199" customFormat="1" ht="67.5">
      <c r="A420" s="182" t="s">
        <v>1556</v>
      </c>
      <c r="B420" s="214">
        <v>50100</v>
      </c>
      <c r="C420" s="179" t="s">
        <v>108</v>
      </c>
      <c r="D420" s="214">
        <v>2</v>
      </c>
      <c r="E420" s="215" t="s">
        <v>1981</v>
      </c>
      <c r="F420" s="294" t="s">
        <v>1657</v>
      </c>
      <c r="G420" s="286" t="s">
        <v>122</v>
      </c>
      <c r="H420" s="300" t="s">
        <v>123</v>
      </c>
      <c r="I420" s="252">
        <v>17</v>
      </c>
      <c r="J420" s="185">
        <v>4</v>
      </c>
      <c r="K420" s="185">
        <v>7</v>
      </c>
      <c r="L420" s="185">
        <v>6</v>
      </c>
      <c r="M420" s="193"/>
      <c r="N420" s="180" t="str">
        <f t="shared" si="6"/>
        <v> </v>
      </c>
      <c r="O420" s="180"/>
      <c r="P420" s="213"/>
      <c r="Q420" s="216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</row>
    <row r="421" spans="1:27" s="199" customFormat="1" ht="67.5">
      <c r="A421" s="174" t="s">
        <v>1458</v>
      </c>
      <c r="B421" s="214">
        <v>50100</v>
      </c>
      <c r="C421" s="179" t="s">
        <v>108</v>
      </c>
      <c r="D421" s="214">
        <v>2</v>
      </c>
      <c r="E421" s="214" t="s">
        <v>1981</v>
      </c>
      <c r="F421" s="291" t="s">
        <v>1661</v>
      </c>
      <c r="G421" s="299" t="s">
        <v>440</v>
      </c>
      <c r="H421" s="299" t="s">
        <v>96</v>
      </c>
      <c r="I421" s="251">
        <v>14</v>
      </c>
      <c r="J421" s="191">
        <v>14</v>
      </c>
      <c r="K421" s="177"/>
      <c r="L421" s="191"/>
      <c r="M421" s="191"/>
      <c r="N421" s="180" t="str">
        <f t="shared" si="6"/>
        <v> </v>
      </c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</row>
    <row r="422" spans="1:27" s="199" customFormat="1" ht="67.5">
      <c r="A422" s="174" t="s">
        <v>2008</v>
      </c>
      <c r="B422" s="214">
        <v>50100</v>
      </c>
      <c r="C422" s="179" t="s">
        <v>108</v>
      </c>
      <c r="D422" s="214">
        <v>2</v>
      </c>
      <c r="E422" s="214" t="s">
        <v>1981</v>
      </c>
      <c r="F422" s="291" t="s">
        <v>1661</v>
      </c>
      <c r="G422" s="299" t="s">
        <v>440</v>
      </c>
      <c r="H422" s="299" t="s">
        <v>96</v>
      </c>
      <c r="I422" s="251">
        <v>3</v>
      </c>
      <c r="J422" s="191">
        <v>3</v>
      </c>
      <c r="K422" s="177"/>
      <c r="L422" s="191"/>
      <c r="M422" s="191"/>
      <c r="N422" s="180" t="str">
        <f t="shared" si="6"/>
        <v> </v>
      </c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</row>
    <row r="423" spans="1:27" s="199" customFormat="1" ht="55.5" customHeight="1">
      <c r="A423" s="182" t="s">
        <v>1556</v>
      </c>
      <c r="B423" s="214">
        <v>50100</v>
      </c>
      <c r="C423" s="179" t="s">
        <v>108</v>
      </c>
      <c r="D423" s="214">
        <v>2</v>
      </c>
      <c r="E423" s="215" t="s">
        <v>1981</v>
      </c>
      <c r="F423" s="294" t="s">
        <v>1661</v>
      </c>
      <c r="G423" s="300" t="s">
        <v>440</v>
      </c>
      <c r="H423" s="300" t="s">
        <v>96</v>
      </c>
      <c r="I423" s="252">
        <v>17</v>
      </c>
      <c r="J423" s="185">
        <v>17</v>
      </c>
      <c r="K423" s="185"/>
      <c r="L423" s="185"/>
      <c r="M423" s="193"/>
      <c r="N423" s="180" t="str">
        <f t="shared" si="6"/>
        <v> </v>
      </c>
      <c r="O423" s="180"/>
      <c r="P423" s="213"/>
      <c r="Q423" s="216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</row>
    <row r="424" spans="1:27" s="199" customFormat="1" ht="67.5">
      <c r="A424" s="174" t="s">
        <v>1458</v>
      </c>
      <c r="B424" s="214">
        <v>50100</v>
      </c>
      <c r="C424" s="179" t="s">
        <v>108</v>
      </c>
      <c r="D424" s="214">
        <v>2</v>
      </c>
      <c r="E424" s="214" t="s">
        <v>1981</v>
      </c>
      <c r="F424" s="291" t="s">
        <v>1657</v>
      </c>
      <c r="G424" s="277" t="s">
        <v>206</v>
      </c>
      <c r="H424" s="299" t="s">
        <v>123</v>
      </c>
      <c r="I424" s="251">
        <v>14</v>
      </c>
      <c r="J424" s="191">
        <v>6</v>
      </c>
      <c r="K424" s="177">
        <v>5</v>
      </c>
      <c r="L424" s="191">
        <v>3</v>
      </c>
      <c r="M424" s="191"/>
      <c r="N424" s="180" t="str">
        <f t="shared" si="6"/>
        <v> </v>
      </c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</row>
    <row r="425" spans="1:27" s="199" customFormat="1" ht="59.25" customHeight="1">
      <c r="A425" s="174" t="s">
        <v>2008</v>
      </c>
      <c r="B425" s="214">
        <v>50100</v>
      </c>
      <c r="C425" s="179" t="s">
        <v>108</v>
      </c>
      <c r="D425" s="214">
        <v>2</v>
      </c>
      <c r="E425" s="214" t="s">
        <v>1981</v>
      </c>
      <c r="F425" s="291" t="s">
        <v>1657</v>
      </c>
      <c r="G425" s="277" t="s">
        <v>206</v>
      </c>
      <c r="H425" s="299" t="s">
        <v>123</v>
      </c>
      <c r="I425" s="251">
        <v>3</v>
      </c>
      <c r="J425" s="191"/>
      <c r="K425" s="177">
        <v>3</v>
      </c>
      <c r="L425" s="191"/>
      <c r="M425" s="191"/>
      <c r="N425" s="180" t="str">
        <f t="shared" si="6"/>
        <v> </v>
      </c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</row>
    <row r="426" spans="1:27" s="199" customFormat="1" ht="55.5" customHeight="1">
      <c r="A426" s="182" t="s">
        <v>1556</v>
      </c>
      <c r="B426" s="214">
        <v>50100</v>
      </c>
      <c r="C426" s="179" t="s">
        <v>108</v>
      </c>
      <c r="D426" s="214">
        <v>2</v>
      </c>
      <c r="E426" s="215" t="s">
        <v>1981</v>
      </c>
      <c r="F426" s="294" t="s">
        <v>1657</v>
      </c>
      <c r="G426" s="286" t="s">
        <v>206</v>
      </c>
      <c r="H426" s="300" t="s">
        <v>123</v>
      </c>
      <c r="I426" s="252">
        <v>17</v>
      </c>
      <c r="J426" s="185">
        <v>6</v>
      </c>
      <c r="K426" s="185">
        <v>8</v>
      </c>
      <c r="L426" s="185">
        <v>3</v>
      </c>
      <c r="M426" s="193"/>
      <c r="N426" s="180" t="str">
        <f t="shared" si="6"/>
        <v> </v>
      </c>
      <c r="O426" s="180"/>
      <c r="P426" s="213"/>
      <c r="Q426" s="216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</row>
    <row r="427" spans="1:27" s="181" customFormat="1" ht="33.75">
      <c r="A427" s="174" t="s">
        <v>1458</v>
      </c>
      <c r="B427" s="174">
        <v>50106</v>
      </c>
      <c r="C427" s="179" t="s">
        <v>95</v>
      </c>
      <c r="D427" s="174">
        <v>3</v>
      </c>
      <c r="E427" s="174" t="s">
        <v>1982</v>
      </c>
      <c r="F427" s="291" t="s">
        <v>1657</v>
      </c>
      <c r="G427" s="213" t="s">
        <v>471</v>
      </c>
      <c r="H427" s="299" t="s">
        <v>112</v>
      </c>
      <c r="I427" s="251">
        <v>33</v>
      </c>
      <c r="J427" s="177">
        <v>7</v>
      </c>
      <c r="K427" s="177">
        <v>21</v>
      </c>
      <c r="L427" s="177">
        <v>2</v>
      </c>
      <c r="M427" s="177">
        <v>3</v>
      </c>
      <c r="N427" s="180" t="str">
        <f t="shared" si="6"/>
        <v> </v>
      </c>
      <c r="O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</row>
    <row r="428" spans="1:27" s="189" customFormat="1" ht="36">
      <c r="A428" s="182" t="s">
        <v>1556</v>
      </c>
      <c r="B428" s="182">
        <v>50108</v>
      </c>
      <c r="C428" s="187" t="s">
        <v>95</v>
      </c>
      <c r="D428" s="182">
        <v>3</v>
      </c>
      <c r="E428" s="182" t="s">
        <v>1982</v>
      </c>
      <c r="F428" s="294" t="s">
        <v>1657</v>
      </c>
      <c r="G428" s="302" t="s">
        <v>471</v>
      </c>
      <c r="H428" s="300" t="s">
        <v>112</v>
      </c>
      <c r="I428" s="252">
        <v>33</v>
      </c>
      <c r="J428" s="185">
        <v>7</v>
      </c>
      <c r="K428" s="185">
        <v>21</v>
      </c>
      <c r="L428" s="185">
        <v>2</v>
      </c>
      <c r="M428" s="185">
        <v>3</v>
      </c>
      <c r="N428" s="180" t="str">
        <f t="shared" si="6"/>
        <v> </v>
      </c>
      <c r="O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</row>
    <row r="429" spans="1:27" s="181" customFormat="1" ht="33.75">
      <c r="A429" s="174" t="s">
        <v>1458</v>
      </c>
      <c r="B429" s="174">
        <v>50109</v>
      </c>
      <c r="C429" s="179" t="s">
        <v>95</v>
      </c>
      <c r="D429" s="174">
        <v>3</v>
      </c>
      <c r="E429" s="174" t="s">
        <v>1982</v>
      </c>
      <c r="F429" s="291" t="s">
        <v>1657</v>
      </c>
      <c r="G429" s="213" t="s">
        <v>104</v>
      </c>
      <c r="H429" s="277" t="s">
        <v>105</v>
      </c>
      <c r="I429" s="251">
        <v>33</v>
      </c>
      <c r="J429" s="177">
        <v>10</v>
      </c>
      <c r="K429" s="177">
        <v>20</v>
      </c>
      <c r="L429" s="177"/>
      <c r="M429" s="177">
        <v>3</v>
      </c>
      <c r="N429" s="180" t="str">
        <f t="shared" si="6"/>
        <v> </v>
      </c>
      <c r="O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</row>
    <row r="430" spans="1:27" s="189" customFormat="1" ht="36">
      <c r="A430" s="182" t="s">
        <v>1556</v>
      </c>
      <c r="B430" s="182">
        <v>50111</v>
      </c>
      <c r="C430" s="187" t="s">
        <v>95</v>
      </c>
      <c r="D430" s="182">
        <v>3</v>
      </c>
      <c r="E430" s="182" t="s">
        <v>1982</v>
      </c>
      <c r="F430" s="294" t="s">
        <v>1657</v>
      </c>
      <c r="G430" s="302" t="s">
        <v>104</v>
      </c>
      <c r="H430" s="286" t="s">
        <v>105</v>
      </c>
      <c r="I430" s="252">
        <v>33</v>
      </c>
      <c r="J430" s="185">
        <v>10</v>
      </c>
      <c r="K430" s="185">
        <v>20</v>
      </c>
      <c r="L430" s="185"/>
      <c r="M430" s="185">
        <v>3</v>
      </c>
      <c r="N430" s="180" t="str">
        <f t="shared" si="6"/>
        <v> </v>
      </c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  <c r="AA430" s="188"/>
    </row>
    <row r="431" spans="1:27" s="181" customFormat="1" ht="33.75">
      <c r="A431" s="174" t="s">
        <v>1458</v>
      </c>
      <c r="B431" s="214">
        <v>50100</v>
      </c>
      <c r="C431" s="179" t="s">
        <v>95</v>
      </c>
      <c r="D431" s="214">
        <v>3</v>
      </c>
      <c r="E431" s="214" t="s">
        <v>1983</v>
      </c>
      <c r="F431" s="291" t="s">
        <v>1657</v>
      </c>
      <c r="G431" s="213" t="s">
        <v>472</v>
      </c>
      <c r="H431" s="299" t="s">
        <v>99</v>
      </c>
      <c r="I431" s="251">
        <v>11</v>
      </c>
      <c r="J431" s="191">
        <v>6</v>
      </c>
      <c r="K431" s="177">
        <v>5</v>
      </c>
      <c r="L431" s="191"/>
      <c r="M431" s="191"/>
      <c r="N431" s="180" t="str">
        <f t="shared" si="6"/>
        <v> </v>
      </c>
      <c r="O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</row>
    <row r="432" spans="1:27" s="189" customFormat="1" ht="36">
      <c r="A432" s="182" t="s">
        <v>1556</v>
      </c>
      <c r="B432" s="215">
        <v>50100</v>
      </c>
      <c r="C432" s="187" t="s">
        <v>95</v>
      </c>
      <c r="D432" s="215">
        <v>3</v>
      </c>
      <c r="E432" s="215" t="s">
        <v>1983</v>
      </c>
      <c r="F432" s="294" t="s">
        <v>1657</v>
      </c>
      <c r="G432" s="302" t="s">
        <v>472</v>
      </c>
      <c r="H432" s="300" t="s">
        <v>99</v>
      </c>
      <c r="I432" s="252">
        <v>11</v>
      </c>
      <c r="J432" s="193">
        <v>6</v>
      </c>
      <c r="K432" s="185">
        <v>5</v>
      </c>
      <c r="L432" s="193"/>
      <c r="M432" s="193"/>
      <c r="N432" s="180" t="str">
        <f t="shared" si="6"/>
        <v> </v>
      </c>
      <c r="O432" s="188"/>
      <c r="R432" s="188"/>
      <c r="S432" s="188"/>
      <c r="T432" s="188"/>
      <c r="U432" s="188"/>
      <c r="V432" s="188"/>
      <c r="W432" s="188"/>
      <c r="X432" s="188"/>
      <c r="Y432" s="188"/>
      <c r="Z432" s="188"/>
      <c r="AA432" s="188"/>
    </row>
    <row r="433" spans="1:27" s="181" customFormat="1" ht="33.75">
      <c r="A433" s="174" t="s">
        <v>1458</v>
      </c>
      <c r="B433" s="214">
        <v>50100</v>
      </c>
      <c r="C433" s="179" t="s">
        <v>95</v>
      </c>
      <c r="D433" s="214">
        <v>3</v>
      </c>
      <c r="E433" s="214" t="s">
        <v>1983</v>
      </c>
      <c r="F433" s="291" t="s">
        <v>1657</v>
      </c>
      <c r="G433" s="213" t="s">
        <v>522</v>
      </c>
      <c r="H433" s="299" t="s">
        <v>97</v>
      </c>
      <c r="I433" s="251">
        <v>11</v>
      </c>
      <c r="J433" s="191">
        <v>7</v>
      </c>
      <c r="K433" s="177">
        <v>4</v>
      </c>
      <c r="L433" s="191"/>
      <c r="M433" s="191"/>
      <c r="N433" s="180" t="str">
        <f t="shared" si="6"/>
        <v> </v>
      </c>
      <c r="O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</row>
    <row r="434" spans="1:27" s="189" customFormat="1" ht="36">
      <c r="A434" s="182" t="s">
        <v>1556</v>
      </c>
      <c r="B434" s="215">
        <v>50100</v>
      </c>
      <c r="C434" s="187" t="s">
        <v>95</v>
      </c>
      <c r="D434" s="215">
        <v>3</v>
      </c>
      <c r="E434" s="215" t="s">
        <v>1983</v>
      </c>
      <c r="F434" s="294" t="s">
        <v>1657</v>
      </c>
      <c r="G434" s="302" t="s">
        <v>522</v>
      </c>
      <c r="H434" s="300" t="s">
        <v>97</v>
      </c>
      <c r="I434" s="252">
        <v>11</v>
      </c>
      <c r="J434" s="193">
        <v>7</v>
      </c>
      <c r="K434" s="185">
        <v>4</v>
      </c>
      <c r="L434" s="193"/>
      <c r="M434" s="193"/>
      <c r="N434" s="180" t="str">
        <f t="shared" si="6"/>
        <v> </v>
      </c>
      <c r="O434" s="188"/>
      <c r="R434" s="188"/>
      <c r="S434" s="188"/>
      <c r="T434" s="188"/>
      <c r="U434" s="188"/>
      <c r="V434" s="188"/>
      <c r="W434" s="188"/>
      <c r="X434" s="188"/>
      <c r="Y434" s="188"/>
      <c r="Z434" s="188"/>
      <c r="AA434" s="188"/>
    </row>
    <row r="435" spans="1:27" s="189" customFormat="1" ht="33.75">
      <c r="A435" s="174" t="s">
        <v>1458</v>
      </c>
      <c r="B435" s="214">
        <v>50100</v>
      </c>
      <c r="C435" s="179" t="s">
        <v>95</v>
      </c>
      <c r="D435" s="214">
        <v>3</v>
      </c>
      <c r="E435" s="214" t="s">
        <v>1983</v>
      </c>
      <c r="F435" s="291" t="s">
        <v>1657</v>
      </c>
      <c r="G435" s="213" t="s">
        <v>884</v>
      </c>
      <c r="H435" s="299" t="s">
        <v>103</v>
      </c>
      <c r="I435" s="251">
        <v>11</v>
      </c>
      <c r="J435" s="191">
        <v>9</v>
      </c>
      <c r="K435" s="177">
        <v>2</v>
      </c>
      <c r="L435" s="193"/>
      <c r="M435" s="193"/>
      <c r="N435" s="180" t="str">
        <f t="shared" si="6"/>
        <v> </v>
      </c>
      <c r="O435" s="188"/>
      <c r="R435" s="188"/>
      <c r="S435" s="188"/>
      <c r="T435" s="188"/>
      <c r="U435" s="188"/>
      <c r="V435" s="188"/>
      <c r="W435" s="188"/>
      <c r="X435" s="188"/>
      <c r="Y435" s="188"/>
      <c r="Z435" s="188"/>
      <c r="AA435" s="188"/>
    </row>
    <row r="436" spans="1:27" s="189" customFormat="1" ht="36">
      <c r="A436" s="182" t="s">
        <v>1556</v>
      </c>
      <c r="B436" s="215">
        <v>50100</v>
      </c>
      <c r="C436" s="187" t="s">
        <v>95</v>
      </c>
      <c r="D436" s="215">
        <v>3</v>
      </c>
      <c r="E436" s="215" t="s">
        <v>1983</v>
      </c>
      <c r="F436" s="294" t="s">
        <v>1657</v>
      </c>
      <c r="G436" s="302" t="s">
        <v>884</v>
      </c>
      <c r="H436" s="300" t="s">
        <v>103</v>
      </c>
      <c r="I436" s="252">
        <v>11</v>
      </c>
      <c r="J436" s="193">
        <v>9</v>
      </c>
      <c r="K436" s="185">
        <v>2</v>
      </c>
      <c r="L436" s="193"/>
      <c r="M436" s="193"/>
      <c r="N436" s="180" t="str">
        <f t="shared" si="6"/>
        <v> </v>
      </c>
      <c r="O436" s="188"/>
      <c r="R436" s="188"/>
      <c r="S436" s="188"/>
      <c r="T436" s="188"/>
      <c r="U436" s="188"/>
      <c r="V436" s="188"/>
      <c r="W436" s="188"/>
      <c r="X436" s="188"/>
      <c r="Y436" s="188"/>
      <c r="Z436" s="188"/>
      <c r="AA436" s="188"/>
    </row>
    <row r="437" spans="1:27" s="181" customFormat="1" ht="33.75">
      <c r="A437" s="174" t="s">
        <v>1458</v>
      </c>
      <c r="B437" s="214">
        <v>50100</v>
      </c>
      <c r="C437" s="179" t="s">
        <v>95</v>
      </c>
      <c r="D437" s="214">
        <v>3</v>
      </c>
      <c r="E437" s="214" t="s">
        <v>1983</v>
      </c>
      <c r="F437" s="291" t="s">
        <v>1657</v>
      </c>
      <c r="G437" s="213" t="s">
        <v>523</v>
      </c>
      <c r="H437" s="299" t="s">
        <v>107</v>
      </c>
      <c r="I437" s="251">
        <v>11</v>
      </c>
      <c r="J437" s="177">
        <v>11</v>
      </c>
      <c r="K437" s="177"/>
      <c r="L437" s="191"/>
      <c r="M437" s="191"/>
      <c r="N437" s="180" t="str">
        <f t="shared" si="6"/>
        <v> </v>
      </c>
      <c r="O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</row>
    <row r="438" spans="1:27" s="189" customFormat="1" ht="36">
      <c r="A438" s="182" t="s">
        <v>1556</v>
      </c>
      <c r="B438" s="215">
        <v>50100</v>
      </c>
      <c r="C438" s="187" t="s">
        <v>95</v>
      </c>
      <c r="D438" s="215">
        <v>3</v>
      </c>
      <c r="E438" s="215" t="s">
        <v>1983</v>
      </c>
      <c r="F438" s="294" t="s">
        <v>1657</v>
      </c>
      <c r="G438" s="302" t="s">
        <v>523</v>
      </c>
      <c r="H438" s="300" t="s">
        <v>107</v>
      </c>
      <c r="I438" s="252">
        <v>11</v>
      </c>
      <c r="J438" s="185">
        <v>11</v>
      </c>
      <c r="K438" s="185"/>
      <c r="L438" s="193"/>
      <c r="M438" s="193"/>
      <c r="N438" s="180" t="str">
        <f t="shared" si="6"/>
        <v> </v>
      </c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</row>
    <row r="439" spans="1:27" s="181" customFormat="1" ht="33.75">
      <c r="A439" s="174" t="s">
        <v>1458</v>
      </c>
      <c r="B439" s="214">
        <v>50100</v>
      </c>
      <c r="C439" s="179" t="s">
        <v>95</v>
      </c>
      <c r="D439" s="214">
        <v>3</v>
      </c>
      <c r="E439" s="214" t="s">
        <v>1983</v>
      </c>
      <c r="F439" s="291" t="s">
        <v>1661</v>
      </c>
      <c r="G439" s="213" t="s">
        <v>524</v>
      </c>
      <c r="H439" s="277" t="s">
        <v>103</v>
      </c>
      <c r="I439" s="251">
        <v>11</v>
      </c>
      <c r="J439" s="177">
        <v>11</v>
      </c>
      <c r="K439" s="177"/>
      <c r="L439" s="191"/>
      <c r="M439" s="191"/>
      <c r="N439" s="180" t="str">
        <f t="shared" si="6"/>
        <v> </v>
      </c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</row>
    <row r="440" spans="1:27" s="189" customFormat="1" ht="36">
      <c r="A440" s="182" t="s">
        <v>1556</v>
      </c>
      <c r="B440" s="215">
        <v>50100</v>
      </c>
      <c r="C440" s="187" t="s">
        <v>95</v>
      </c>
      <c r="D440" s="215">
        <v>3</v>
      </c>
      <c r="E440" s="215" t="s">
        <v>1983</v>
      </c>
      <c r="F440" s="294" t="s">
        <v>1661</v>
      </c>
      <c r="G440" s="302" t="s">
        <v>524</v>
      </c>
      <c r="H440" s="286" t="s">
        <v>103</v>
      </c>
      <c r="I440" s="252">
        <v>11</v>
      </c>
      <c r="J440" s="185">
        <v>11</v>
      </c>
      <c r="K440" s="185"/>
      <c r="L440" s="193"/>
      <c r="M440" s="193"/>
      <c r="N440" s="180" t="str">
        <f t="shared" si="6"/>
        <v> </v>
      </c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</row>
    <row r="441" spans="1:27" s="181" customFormat="1" ht="33.75">
      <c r="A441" s="174" t="s">
        <v>1458</v>
      </c>
      <c r="B441" s="214">
        <v>50100</v>
      </c>
      <c r="C441" s="179" t="s">
        <v>95</v>
      </c>
      <c r="D441" s="214">
        <v>3</v>
      </c>
      <c r="E441" s="214" t="s">
        <v>1983</v>
      </c>
      <c r="F441" s="291" t="s">
        <v>1661</v>
      </c>
      <c r="G441" s="314" t="s">
        <v>525</v>
      </c>
      <c r="H441" s="277" t="s">
        <v>433</v>
      </c>
      <c r="I441" s="251">
        <v>11</v>
      </c>
      <c r="J441" s="191">
        <v>6</v>
      </c>
      <c r="K441" s="177">
        <v>2</v>
      </c>
      <c r="L441" s="191">
        <v>3</v>
      </c>
      <c r="M441" s="191"/>
      <c r="N441" s="180" t="str">
        <f t="shared" si="6"/>
        <v> </v>
      </c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</row>
    <row r="442" spans="1:27" s="189" customFormat="1" ht="36">
      <c r="A442" s="182" t="s">
        <v>1556</v>
      </c>
      <c r="B442" s="215">
        <v>50100</v>
      </c>
      <c r="C442" s="187" t="s">
        <v>95</v>
      </c>
      <c r="D442" s="215">
        <v>3</v>
      </c>
      <c r="E442" s="215" t="s">
        <v>1983</v>
      </c>
      <c r="F442" s="294" t="s">
        <v>1661</v>
      </c>
      <c r="G442" s="315" t="s">
        <v>525</v>
      </c>
      <c r="H442" s="286" t="s">
        <v>433</v>
      </c>
      <c r="I442" s="252">
        <v>11</v>
      </c>
      <c r="J442" s="193">
        <v>6</v>
      </c>
      <c r="K442" s="185">
        <v>2</v>
      </c>
      <c r="L442" s="193">
        <v>3</v>
      </c>
      <c r="M442" s="193"/>
      <c r="N442" s="180" t="str">
        <f t="shared" si="6"/>
        <v> </v>
      </c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</row>
    <row r="443" spans="1:27" s="181" customFormat="1" ht="22.5">
      <c r="A443" s="174" t="s">
        <v>2008</v>
      </c>
      <c r="B443" s="214">
        <v>50708</v>
      </c>
      <c r="C443" s="179" t="s">
        <v>1984</v>
      </c>
      <c r="D443" s="214">
        <v>4</v>
      </c>
      <c r="E443" s="214" t="s">
        <v>1985</v>
      </c>
      <c r="F443" s="291" t="s">
        <v>2020</v>
      </c>
      <c r="G443" s="213" t="s">
        <v>117</v>
      </c>
      <c r="H443" s="277" t="s">
        <v>118</v>
      </c>
      <c r="I443" s="251">
        <v>23</v>
      </c>
      <c r="J443" s="177">
        <v>6</v>
      </c>
      <c r="K443" s="177">
        <v>12</v>
      </c>
      <c r="L443" s="177">
        <v>5</v>
      </c>
      <c r="M443" s="191"/>
      <c r="N443" s="180" t="str">
        <f t="shared" si="6"/>
        <v> </v>
      </c>
      <c r="O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</row>
    <row r="444" spans="1:27" s="189" customFormat="1" ht="36">
      <c r="A444" s="182" t="s">
        <v>1556</v>
      </c>
      <c r="B444" s="215">
        <v>50708</v>
      </c>
      <c r="C444" s="187" t="s">
        <v>1984</v>
      </c>
      <c r="D444" s="215">
        <v>4</v>
      </c>
      <c r="E444" s="215" t="s">
        <v>1985</v>
      </c>
      <c r="F444" s="294" t="s">
        <v>2020</v>
      </c>
      <c r="G444" s="302" t="s">
        <v>117</v>
      </c>
      <c r="H444" s="286" t="s">
        <v>118</v>
      </c>
      <c r="I444" s="252">
        <v>23</v>
      </c>
      <c r="J444" s="185">
        <v>6</v>
      </c>
      <c r="K444" s="185">
        <v>12</v>
      </c>
      <c r="L444" s="185">
        <v>5</v>
      </c>
      <c r="M444" s="193"/>
      <c r="N444" s="180" t="str">
        <f t="shared" si="6"/>
        <v> </v>
      </c>
      <c r="O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</row>
    <row r="445" spans="1:27" s="181" customFormat="1" ht="25.5">
      <c r="A445" s="174" t="s">
        <v>1458</v>
      </c>
      <c r="B445" s="214">
        <v>50708</v>
      </c>
      <c r="C445" s="179" t="s">
        <v>1984</v>
      </c>
      <c r="D445" s="214">
        <v>4</v>
      </c>
      <c r="E445" s="214" t="s">
        <v>1985</v>
      </c>
      <c r="F445" s="291" t="s">
        <v>2020</v>
      </c>
      <c r="G445" s="213" t="s">
        <v>116</v>
      </c>
      <c r="H445" s="277" t="s">
        <v>537</v>
      </c>
      <c r="I445" s="251">
        <v>23</v>
      </c>
      <c r="J445" s="191">
        <v>11</v>
      </c>
      <c r="K445" s="177">
        <v>12</v>
      </c>
      <c r="L445" s="177"/>
      <c r="M445" s="191"/>
      <c r="N445" s="180" t="str">
        <f t="shared" si="6"/>
        <v> </v>
      </c>
      <c r="O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</row>
    <row r="446" spans="1:27" s="189" customFormat="1" ht="36">
      <c r="A446" s="182" t="s">
        <v>1556</v>
      </c>
      <c r="B446" s="215">
        <v>50708</v>
      </c>
      <c r="C446" s="187" t="s">
        <v>1984</v>
      </c>
      <c r="D446" s="215">
        <v>4</v>
      </c>
      <c r="E446" s="215" t="s">
        <v>1985</v>
      </c>
      <c r="F446" s="294" t="s">
        <v>2020</v>
      </c>
      <c r="G446" s="302" t="s">
        <v>116</v>
      </c>
      <c r="H446" s="286" t="s">
        <v>537</v>
      </c>
      <c r="I446" s="252">
        <v>23</v>
      </c>
      <c r="J446" s="185">
        <v>11</v>
      </c>
      <c r="K446" s="185">
        <v>12</v>
      </c>
      <c r="L446" s="185"/>
      <c r="M446" s="193"/>
      <c r="N446" s="180" t="str">
        <f t="shared" si="6"/>
        <v> </v>
      </c>
      <c r="O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</row>
    <row r="447" spans="1:27" s="181" customFormat="1" ht="22.5">
      <c r="A447" s="174" t="s">
        <v>1458</v>
      </c>
      <c r="B447" s="214">
        <v>50708</v>
      </c>
      <c r="C447" s="179" t="s">
        <v>1984</v>
      </c>
      <c r="D447" s="214">
        <v>4</v>
      </c>
      <c r="E447" s="214" t="s">
        <v>1985</v>
      </c>
      <c r="F447" s="291" t="s">
        <v>2020</v>
      </c>
      <c r="G447" s="213" t="s">
        <v>119</v>
      </c>
      <c r="H447" s="277" t="s">
        <v>120</v>
      </c>
      <c r="I447" s="251">
        <v>23</v>
      </c>
      <c r="J447" s="191">
        <v>9</v>
      </c>
      <c r="K447" s="177">
        <v>14</v>
      </c>
      <c r="L447" s="177"/>
      <c r="M447" s="191"/>
      <c r="N447" s="180" t="str">
        <f t="shared" si="6"/>
        <v> </v>
      </c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</row>
    <row r="448" spans="1:27" s="189" customFormat="1" ht="36">
      <c r="A448" s="182" t="s">
        <v>1556</v>
      </c>
      <c r="B448" s="215">
        <v>50708</v>
      </c>
      <c r="C448" s="187" t="s">
        <v>1984</v>
      </c>
      <c r="D448" s="215">
        <v>4</v>
      </c>
      <c r="E448" s="215" t="s">
        <v>1985</v>
      </c>
      <c r="F448" s="294" t="s">
        <v>2020</v>
      </c>
      <c r="G448" s="302" t="s">
        <v>119</v>
      </c>
      <c r="H448" s="286" t="s">
        <v>120</v>
      </c>
      <c r="I448" s="252">
        <v>23</v>
      </c>
      <c r="J448" s="185">
        <v>9</v>
      </c>
      <c r="K448" s="185">
        <v>14</v>
      </c>
      <c r="L448" s="185"/>
      <c r="M448" s="193"/>
      <c r="N448" s="180" t="str">
        <f t="shared" si="6"/>
        <v> </v>
      </c>
      <c r="O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  <c r="AA448" s="188"/>
    </row>
    <row r="449" spans="1:27" s="181" customFormat="1" ht="22.5">
      <c r="A449" s="174" t="s">
        <v>1458</v>
      </c>
      <c r="B449" s="214">
        <v>50708</v>
      </c>
      <c r="C449" s="179" t="s">
        <v>1984</v>
      </c>
      <c r="D449" s="214">
        <v>4</v>
      </c>
      <c r="E449" s="214" t="s">
        <v>1985</v>
      </c>
      <c r="F449" s="291" t="s">
        <v>2020</v>
      </c>
      <c r="G449" s="213" t="s">
        <v>114</v>
      </c>
      <c r="H449" s="299" t="s">
        <v>115</v>
      </c>
      <c r="I449" s="251">
        <v>23</v>
      </c>
      <c r="J449" s="191">
        <v>14</v>
      </c>
      <c r="K449" s="177">
        <v>9</v>
      </c>
      <c r="L449" s="177"/>
      <c r="M449" s="191"/>
      <c r="N449" s="180" t="str">
        <f t="shared" si="6"/>
        <v> </v>
      </c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</row>
    <row r="450" spans="1:27" s="189" customFormat="1" ht="36">
      <c r="A450" s="182" t="s">
        <v>1556</v>
      </c>
      <c r="B450" s="215">
        <v>50708</v>
      </c>
      <c r="C450" s="187" t="s">
        <v>1984</v>
      </c>
      <c r="D450" s="215">
        <v>4</v>
      </c>
      <c r="E450" s="215" t="s">
        <v>1985</v>
      </c>
      <c r="F450" s="294" t="s">
        <v>2020</v>
      </c>
      <c r="G450" s="302" t="s">
        <v>114</v>
      </c>
      <c r="H450" s="300" t="s">
        <v>115</v>
      </c>
      <c r="I450" s="252">
        <v>23</v>
      </c>
      <c r="J450" s="185">
        <v>14</v>
      </c>
      <c r="K450" s="185">
        <v>9</v>
      </c>
      <c r="L450" s="185"/>
      <c r="M450" s="193"/>
      <c r="N450" s="180" t="str">
        <f t="shared" si="6"/>
        <v> </v>
      </c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  <c r="AA450" s="188"/>
    </row>
    <row r="451" spans="1:27" s="199" customFormat="1" ht="22.5">
      <c r="A451" s="174" t="s">
        <v>1458</v>
      </c>
      <c r="B451" s="214">
        <v>50708</v>
      </c>
      <c r="C451" s="179" t="s">
        <v>1984</v>
      </c>
      <c r="D451" s="214">
        <v>4</v>
      </c>
      <c r="E451" s="214" t="s">
        <v>1987</v>
      </c>
      <c r="F451" s="291" t="s">
        <v>125</v>
      </c>
      <c r="G451" s="213" t="s">
        <v>55</v>
      </c>
      <c r="H451" s="277" t="s">
        <v>526</v>
      </c>
      <c r="I451" s="251">
        <v>22</v>
      </c>
      <c r="J451" s="191">
        <v>7</v>
      </c>
      <c r="K451" s="177">
        <v>15</v>
      </c>
      <c r="L451" s="177"/>
      <c r="M451" s="191"/>
      <c r="N451" s="180" t="str">
        <f t="shared" si="6"/>
        <v> </v>
      </c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</row>
    <row r="452" spans="1:27" s="201" customFormat="1" ht="36">
      <c r="A452" s="182" t="s">
        <v>1556</v>
      </c>
      <c r="B452" s="215">
        <v>50708</v>
      </c>
      <c r="C452" s="187" t="s">
        <v>1984</v>
      </c>
      <c r="D452" s="215">
        <v>4</v>
      </c>
      <c r="E452" s="215" t="s">
        <v>1987</v>
      </c>
      <c r="F452" s="294" t="s">
        <v>125</v>
      </c>
      <c r="G452" s="302" t="s">
        <v>55</v>
      </c>
      <c r="H452" s="286" t="s">
        <v>526</v>
      </c>
      <c r="I452" s="252">
        <v>22</v>
      </c>
      <c r="J452" s="185">
        <v>7</v>
      </c>
      <c r="K452" s="185">
        <v>15</v>
      </c>
      <c r="L452" s="185"/>
      <c r="M452" s="193"/>
      <c r="N452" s="180" t="str">
        <f t="shared" si="6"/>
        <v> </v>
      </c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  <c r="AA452" s="188"/>
    </row>
    <row r="453" spans="1:27" s="199" customFormat="1" ht="22.5">
      <c r="A453" s="174" t="s">
        <v>1458</v>
      </c>
      <c r="B453" s="214">
        <v>50708</v>
      </c>
      <c r="C453" s="179" t="s">
        <v>1984</v>
      </c>
      <c r="D453" s="214">
        <v>4</v>
      </c>
      <c r="E453" s="214" t="s">
        <v>1987</v>
      </c>
      <c r="F453" s="291" t="s">
        <v>2020</v>
      </c>
      <c r="G453" s="213" t="s">
        <v>527</v>
      </c>
      <c r="H453" s="299" t="s">
        <v>112</v>
      </c>
      <c r="I453" s="251">
        <v>22</v>
      </c>
      <c r="J453" s="177">
        <v>5</v>
      </c>
      <c r="K453" s="177">
        <v>17</v>
      </c>
      <c r="L453" s="191"/>
      <c r="M453" s="191"/>
      <c r="N453" s="180" t="str">
        <f aca="true" t="shared" si="7" ref="N453:N516">IF(I453=SUM(J453:M453)," ","ОШИБКА")</f>
        <v> </v>
      </c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</row>
    <row r="454" spans="1:27" s="201" customFormat="1" ht="36">
      <c r="A454" s="182" t="s">
        <v>1556</v>
      </c>
      <c r="B454" s="215">
        <v>50708</v>
      </c>
      <c r="C454" s="187" t="s">
        <v>1984</v>
      </c>
      <c r="D454" s="215">
        <v>4</v>
      </c>
      <c r="E454" s="215" t="s">
        <v>1987</v>
      </c>
      <c r="F454" s="294" t="s">
        <v>2020</v>
      </c>
      <c r="G454" s="302" t="s">
        <v>527</v>
      </c>
      <c r="H454" s="300" t="s">
        <v>112</v>
      </c>
      <c r="I454" s="252">
        <v>22</v>
      </c>
      <c r="J454" s="185">
        <v>5</v>
      </c>
      <c r="K454" s="185">
        <v>17</v>
      </c>
      <c r="L454" s="193"/>
      <c r="M454" s="193"/>
      <c r="N454" s="180" t="str">
        <f t="shared" si="7"/>
        <v> </v>
      </c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  <c r="AA454" s="188"/>
    </row>
    <row r="455" spans="1:27" s="199" customFormat="1" ht="22.5">
      <c r="A455" s="174" t="s">
        <v>1458</v>
      </c>
      <c r="B455" s="214">
        <v>50708</v>
      </c>
      <c r="C455" s="179" t="s">
        <v>1984</v>
      </c>
      <c r="D455" s="214">
        <v>4</v>
      </c>
      <c r="E455" s="214" t="s">
        <v>1987</v>
      </c>
      <c r="F455" s="291" t="s">
        <v>2020</v>
      </c>
      <c r="G455" s="213" t="s">
        <v>446</v>
      </c>
      <c r="H455" s="299" t="s">
        <v>118</v>
      </c>
      <c r="I455" s="251">
        <v>22</v>
      </c>
      <c r="J455" s="191">
        <v>4</v>
      </c>
      <c r="K455" s="177">
        <v>13</v>
      </c>
      <c r="L455" s="177">
        <v>5</v>
      </c>
      <c r="M455" s="191"/>
      <c r="N455" s="180" t="str">
        <f t="shared" si="7"/>
        <v> </v>
      </c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</row>
    <row r="456" spans="1:27" s="201" customFormat="1" ht="36">
      <c r="A456" s="182" t="s">
        <v>1556</v>
      </c>
      <c r="B456" s="215">
        <v>50708</v>
      </c>
      <c r="C456" s="187" t="s">
        <v>1984</v>
      </c>
      <c r="D456" s="215">
        <v>4</v>
      </c>
      <c r="E456" s="215" t="s">
        <v>1987</v>
      </c>
      <c r="F456" s="294" t="s">
        <v>2020</v>
      </c>
      <c r="G456" s="302" t="s">
        <v>446</v>
      </c>
      <c r="H456" s="300" t="s">
        <v>118</v>
      </c>
      <c r="I456" s="252">
        <v>22</v>
      </c>
      <c r="J456" s="185">
        <v>4</v>
      </c>
      <c r="K456" s="185">
        <v>13</v>
      </c>
      <c r="L456" s="185">
        <v>5</v>
      </c>
      <c r="M456" s="193"/>
      <c r="N456" s="180" t="str">
        <f t="shared" si="7"/>
        <v> </v>
      </c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88"/>
    </row>
    <row r="457" spans="1:27" s="199" customFormat="1" ht="25.5">
      <c r="A457" s="174" t="s">
        <v>1458</v>
      </c>
      <c r="B457" s="214">
        <v>50708</v>
      </c>
      <c r="C457" s="179" t="s">
        <v>1984</v>
      </c>
      <c r="D457" s="214">
        <v>4</v>
      </c>
      <c r="E457" s="214" t="s">
        <v>1987</v>
      </c>
      <c r="F457" s="291" t="s">
        <v>2020</v>
      </c>
      <c r="G457" s="213" t="s">
        <v>116</v>
      </c>
      <c r="H457" s="299" t="s">
        <v>537</v>
      </c>
      <c r="I457" s="251">
        <v>22</v>
      </c>
      <c r="J457" s="177">
        <v>15</v>
      </c>
      <c r="K457" s="177">
        <v>7</v>
      </c>
      <c r="L457" s="177"/>
      <c r="M457" s="191"/>
      <c r="N457" s="180" t="str">
        <f t="shared" si="7"/>
        <v> </v>
      </c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</row>
    <row r="458" spans="1:27" s="201" customFormat="1" ht="36">
      <c r="A458" s="182" t="s">
        <v>1556</v>
      </c>
      <c r="B458" s="215">
        <v>50708</v>
      </c>
      <c r="C458" s="187" t="s">
        <v>1984</v>
      </c>
      <c r="D458" s="215">
        <v>4</v>
      </c>
      <c r="E458" s="215" t="s">
        <v>1987</v>
      </c>
      <c r="F458" s="294" t="s">
        <v>2020</v>
      </c>
      <c r="G458" s="302" t="s">
        <v>116</v>
      </c>
      <c r="H458" s="300" t="s">
        <v>537</v>
      </c>
      <c r="I458" s="252">
        <v>22</v>
      </c>
      <c r="J458" s="185">
        <v>15</v>
      </c>
      <c r="K458" s="185">
        <v>7</v>
      </c>
      <c r="L458" s="185"/>
      <c r="M458" s="193"/>
      <c r="N458" s="180" t="str">
        <f t="shared" si="7"/>
        <v> </v>
      </c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</row>
    <row r="459" spans="1:27" s="181" customFormat="1" ht="25.5">
      <c r="A459" s="174" t="s">
        <v>1458</v>
      </c>
      <c r="B459" s="214">
        <v>50708</v>
      </c>
      <c r="C459" s="179" t="s">
        <v>1984</v>
      </c>
      <c r="D459" s="214">
        <v>5</v>
      </c>
      <c r="E459" s="214" t="s">
        <v>1986</v>
      </c>
      <c r="F459" s="291" t="s">
        <v>1562</v>
      </c>
      <c r="G459" s="213" t="s">
        <v>538</v>
      </c>
      <c r="H459" s="299" t="s">
        <v>539</v>
      </c>
      <c r="I459" s="251">
        <v>20</v>
      </c>
      <c r="J459" s="177">
        <v>15</v>
      </c>
      <c r="K459" s="177">
        <v>5</v>
      </c>
      <c r="L459" s="177"/>
      <c r="M459" s="191"/>
      <c r="N459" s="180" t="str">
        <f t="shared" si="7"/>
        <v> </v>
      </c>
      <c r="O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</row>
    <row r="460" spans="1:27" s="189" customFormat="1" ht="36">
      <c r="A460" s="182" t="s">
        <v>1556</v>
      </c>
      <c r="B460" s="215">
        <v>50708</v>
      </c>
      <c r="C460" s="187" t="s">
        <v>1984</v>
      </c>
      <c r="D460" s="215">
        <v>5</v>
      </c>
      <c r="E460" s="215" t="s">
        <v>1986</v>
      </c>
      <c r="F460" s="294" t="s">
        <v>1562</v>
      </c>
      <c r="G460" s="302" t="s">
        <v>538</v>
      </c>
      <c r="H460" s="300" t="s">
        <v>539</v>
      </c>
      <c r="I460" s="252">
        <v>20</v>
      </c>
      <c r="J460" s="185">
        <v>15</v>
      </c>
      <c r="K460" s="185">
        <v>5</v>
      </c>
      <c r="L460" s="185"/>
      <c r="M460" s="193"/>
      <c r="N460" s="180" t="str">
        <f t="shared" si="7"/>
        <v> </v>
      </c>
      <c r="O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</row>
    <row r="461" spans="1:27" s="181" customFormat="1" ht="25.5">
      <c r="A461" s="174" t="s">
        <v>1458</v>
      </c>
      <c r="B461" s="214">
        <v>50708</v>
      </c>
      <c r="C461" s="179" t="s">
        <v>1984</v>
      </c>
      <c r="D461" s="214">
        <v>5</v>
      </c>
      <c r="E461" s="214" t="s">
        <v>1986</v>
      </c>
      <c r="F461" s="291" t="s">
        <v>2012</v>
      </c>
      <c r="G461" s="213" t="s">
        <v>540</v>
      </c>
      <c r="H461" s="299" t="s">
        <v>433</v>
      </c>
      <c r="I461" s="251">
        <v>20</v>
      </c>
      <c r="J461" s="191">
        <v>15</v>
      </c>
      <c r="K461" s="177">
        <v>3</v>
      </c>
      <c r="L461" s="177">
        <v>2</v>
      </c>
      <c r="M461" s="191"/>
      <c r="N461" s="180" t="str">
        <f t="shared" si="7"/>
        <v> </v>
      </c>
      <c r="O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</row>
    <row r="462" spans="1:27" s="189" customFormat="1" ht="36">
      <c r="A462" s="182" t="s">
        <v>1556</v>
      </c>
      <c r="B462" s="215">
        <v>50708</v>
      </c>
      <c r="C462" s="187" t="s">
        <v>1984</v>
      </c>
      <c r="D462" s="215">
        <v>5</v>
      </c>
      <c r="E462" s="215" t="s">
        <v>1986</v>
      </c>
      <c r="F462" s="294" t="s">
        <v>2012</v>
      </c>
      <c r="G462" s="302" t="s">
        <v>540</v>
      </c>
      <c r="H462" s="300" t="s">
        <v>433</v>
      </c>
      <c r="I462" s="252">
        <v>20</v>
      </c>
      <c r="J462" s="185">
        <v>15</v>
      </c>
      <c r="K462" s="185">
        <v>3</v>
      </c>
      <c r="L462" s="185">
        <v>2</v>
      </c>
      <c r="M462" s="193"/>
      <c r="N462" s="180" t="str">
        <f t="shared" si="7"/>
        <v> </v>
      </c>
      <c r="O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88"/>
    </row>
    <row r="463" spans="1:27" s="181" customFormat="1" ht="22.5">
      <c r="A463" s="174" t="s">
        <v>1458</v>
      </c>
      <c r="B463" s="214">
        <v>50708</v>
      </c>
      <c r="C463" s="179" t="s">
        <v>1984</v>
      </c>
      <c r="D463" s="214">
        <v>5</v>
      </c>
      <c r="E463" s="214" t="s">
        <v>1986</v>
      </c>
      <c r="F463" s="291" t="s">
        <v>1562</v>
      </c>
      <c r="G463" s="213" t="s">
        <v>541</v>
      </c>
      <c r="H463" s="299" t="s">
        <v>99</v>
      </c>
      <c r="I463" s="251">
        <v>20</v>
      </c>
      <c r="J463" s="191">
        <v>13</v>
      </c>
      <c r="K463" s="177">
        <v>6</v>
      </c>
      <c r="L463" s="177">
        <v>1</v>
      </c>
      <c r="M463" s="191"/>
      <c r="N463" s="180" t="str">
        <f t="shared" si="7"/>
        <v> </v>
      </c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</row>
    <row r="464" spans="1:27" s="189" customFormat="1" ht="36">
      <c r="A464" s="182" t="s">
        <v>1556</v>
      </c>
      <c r="B464" s="215">
        <v>50708</v>
      </c>
      <c r="C464" s="187" t="s">
        <v>1984</v>
      </c>
      <c r="D464" s="215">
        <v>5</v>
      </c>
      <c r="E464" s="215" t="s">
        <v>1986</v>
      </c>
      <c r="F464" s="294" t="s">
        <v>1562</v>
      </c>
      <c r="G464" s="302" t="s">
        <v>541</v>
      </c>
      <c r="H464" s="300" t="s">
        <v>99</v>
      </c>
      <c r="I464" s="252">
        <v>20</v>
      </c>
      <c r="J464" s="185">
        <v>13</v>
      </c>
      <c r="K464" s="185">
        <v>6</v>
      </c>
      <c r="L464" s="185">
        <v>1</v>
      </c>
      <c r="M464" s="193"/>
      <c r="N464" s="180" t="str">
        <f t="shared" si="7"/>
        <v> </v>
      </c>
      <c r="O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</row>
    <row r="465" spans="1:27" s="181" customFormat="1" ht="22.5">
      <c r="A465" s="174" t="s">
        <v>1458</v>
      </c>
      <c r="B465" s="214">
        <v>50708</v>
      </c>
      <c r="C465" s="179" t="s">
        <v>1984</v>
      </c>
      <c r="D465" s="214">
        <v>5</v>
      </c>
      <c r="E465" s="214" t="s">
        <v>1986</v>
      </c>
      <c r="F465" s="291" t="s">
        <v>1674</v>
      </c>
      <c r="G465" s="213" t="s">
        <v>81</v>
      </c>
      <c r="H465" s="213" t="s">
        <v>433</v>
      </c>
      <c r="I465" s="251">
        <v>20</v>
      </c>
      <c r="J465" s="191">
        <v>16</v>
      </c>
      <c r="K465" s="177">
        <v>4</v>
      </c>
      <c r="L465" s="177"/>
      <c r="M465" s="191"/>
      <c r="N465" s="180" t="str">
        <f t="shared" si="7"/>
        <v> </v>
      </c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</row>
    <row r="466" spans="1:27" s="189" customFormat="1" ht="36">
      <c r="A466" s="182" t="s">
        <v>1556</v>
      </c>
      <c r="B466" s="215">
        <v>50708</v>
      </c>
      <c r="C466" s="187" t="s">
        <v>1984</v>
      </c>
      <c r="D466" s="215">
        <v>5</v>
      </c>
      <c r="E466" s="215" t="s">
        <v>1986</v>
      </c>
      <c r="F466" s="294" t="s">
        <v>1674</v>
      </c>
      <c r="G466" s="302" t="s">
        <v>81</v>
      </c>
      <c r="H466" s="302" t="s">
        <v>433</v>
      </c>
      <c r="I466" s="252">
        <v>20</v>
      </c>
      <c r="J466" s="185">
        <v>16</v>
      </c>
      <c r="K466" s="185">
        <v>4</v>
      </c>
      <c r="L466" s="185"/>
      <c r="M466" s="193"/>
      <c r="N466" s="180" t="str">
        <f t="shared" si="7"/>
        <v> </v>
      </c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  <c r="AA466" s="188"/>
    </row>
    <row r="467" spans="1:27" s="181" customFormat="1" ht="25.5">
      <c r="A467" s="174" t="s">
        <v>1458</v>
      </c>
      <c r="B467" s="214">
        <v>50708</v>
      </c>
      <c r="C467" s="179" t="s">
        <v>1984</v>
      </c>
      <c r="D467" s="214">
        <v>5</v>
      </c>
      <c r="E467" s="214" t="s">
        <v>1986</v>
      </c>
      <c r="F467" s="291" t="s">
        <v>1674</v>
      </c>
      <c r="G467" s="213" t="s">
        <v>1067</v>
      </c>
      <c r="H467" s="213" t="s">
        <v>106</v>
      </c>
      <c r="I467" s="251">
        <v>20</v>
      </c>
      <c r="J467" s="191">
        <v>15</v>
      </c>
      <c r="K467" s="177">
        <v>5</v>
      </c>
      <c r="L467" s="177"/>
      <c r="M467" s="191"/>
      <c r="N467" s="180" t="str">
        <f t="shared" si="7"/>
        <v> </v>
      </c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</row>
    <row r="468" spans="1:27" s="189" customFormat="1" ht="36">
      <c r="A468" s="182" t="s">
        <v>1556</v>
      </c>
      <c r="B468" s="215">
        <v>50708</v>
      </c>
      <c r="C468" s="187" t="s">
        <v>1984</v>
      </c>
      <c r="D468" s="215">
        <v>5</v>
      </c>
      <c r="E468" s="215" t="s">
        <v>1986</v>
      </c>
      <c r="F468" s="294" t="s">
        <v>1674</v>
      </c>
      <c r="G468" s="302" t="s">
        <v>1067</v>
      </c>
      <c r="H468" s="302" t="s">
        <v>106</v>
      </c>
      <c r="I468" s="252">
        <v>20</v>
      </c>
      <c r="J468" s="185">
        <v>15</v>
      </c>
      <c r="K468" s="185">
        <v>5</v>
      </c>
      <c r="L468" s="185"/>
      <c r="M468" s="193"/>
      <c r="N468" s="180" t="str">
        <f t="shared" si="7"/>
        <v> </v>
      </c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  <c r="AA468" s="188"/>
    </row>
    <row r="469" spans="1:27" s="181" customFormat="1" ht="25.5">
      <c r="A469" s="174" t="s">
        <v>1458</v>
      </c>
      <c r="B469" s="214">
        <v>50708</v>
      </c>
      <c r="C469" s="179" t="s">
        <v>1984</v>
      </c>
      <c r="D469" s="214">
        <v>5</v>
      </c>
      <c r="E469" s="214" t="s">
        <v>1988</v>
      </c>
      <c r="F469" s="291" t="s">
        <v>2012</v>
      </c>
      <c r="G469" s="213" t="s">
        <v>542</v>
      </c>
      <c r="H469" s="299" t="s">
        <v>99</v>
      </c>
      <c r="I469" s="251">
        <v>13</v>
      </c>
      <c r="J469" s="191">
        <v>5</v>
      </c>
      <c r="K469" s="177">
        <v>8</v>
      </c>
      <c r="L469" s="177"/>
      <c r="M469" s="191"/>
      <c r="N469" s="180" t="str">
        <f t="shared" si="7"/>
        <v> </v>
      </c>
      <c r="O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</row>
    <row r="470" spans="1:27" s="189" customFormat="1" ht="36">
      <c r="A470" s="182" t="s">
        <v>1556</v>
      </c>
      <c r="B470" s="215">
        <v>50708</v>
      </c>
      <c r="C470" s="187" t="s">
        <v>1984</v>
      </c>
      <c r="D470" s="215">
        <v>5</v>
      </c>
      <c r="E470" s="215" t="s">
        <v>1988</v>
      </c>
      <c r="F470" s="294" t="s">
        <v>2012</v>
      </c>
      <c r="G470" s="302" t="s">
        <v>542</v>
      </c>
      <c r="H470" s="300" t="s">
        <v>99</v>
      </c>
      <c r="I470" s="252">
        <v>13</v>
      </c>
      <c r="J470" s="185">
        <v>5</v>
      </c>
      <c r="K470" s="185">
        <v>8</v>
      </c>
      <c r="L470" s="185"/>
      <c r="M470" s="193"/>
      <c r="N470" s="180" t="str">
        <f t="shared" si="7"/>
        <v> </v>
      </c>
      <c r="O470" s="188"/>
      <c r="R470" s="188"/>
      <c r="S470" s="188"/>
      <c r="T470" s="188"/>
      <c r="U470" s="188"/>
      <c r="V470" s="188"/>
      <c r="W470" s="188"/>
      <c r="X470" s="188"/>
      <c r="Y470" s="188"/>
      <c r="Z470" s="188"/>
      <c r="AA470" s="188"/>
    </row>
    <row r="471" spans="1:27" s="181" customFormat="1" ht="25.5">
      <c r="A471" s="174" t="s">
        <v>1458</v>
      </c>
      <c r="B471" s="214">
        <v>50708</v>
      </c>
      <c r="C471" s="179" t="s">
        <v>1984</v>
      </c>
      <c r="D471" s="214">
        <v>5</v>
      </c>
      <c r="E471" s="214" t="s">
        <v>1988</v>
      </c>
      <c r="F471" s="291" t="s">
        <v>2012</v>
      </c>
      <c r="G471" s="213" t="s">
        <v>543</v>
      </c>
      <c r="H471" s="299" t="s">
        <v>544</v>
      </c>
      <c r="I471" s="251">
        <v>12</v>
      </c>
      <c r="J471" s="177">
        <v>11</v>
      </c>
      <c r="K471" s="177">
        <v>1</v>
      </c>
      <c r="L471" s="177"/>
      <c r="M471" s="191"/>
      <c r="N471" s="180" t="str">
        <f t="shared" si="7"/>
        <v> </v>
      </c>
      <c r="O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</row>
    <row r="472" spans="1:27" s="189" customFormat="1" ht="36">
      <c r="A472" s="182" t="s">
        <v>1556</v>
      </c>
      <c r="B472" s="215">
        <v>50708</v>
      </c>
      <c r="C472" s="187" t="s">
        <v>1984</v>
      </c>
      <c r="D472" s="215">
        <v>5</v>
      </c>
      <c r="E472" s="215" t="s">
        <v>1988</v>
      </c>
      <c r="F472" s="294" t="s">
        <v>2012</v>
      </c>
      <c r="G472" s="302" t="s">
        <v>543</v>
      </c>
      <c r="H472" s="300" t="s">
        <v>544</v>
      </c>
      <c r="I472" s="252">
        <v>12</v>
      </c>
      <c r="J472" s="185">
        <v>11</v>
      </c>
      <c r="K472" s="185">
        <v>1</v>
      </c>
      <c r="L472" s="185"/>
      <c r="M472" s="193"/>
      <c r="N472" s="180" t="str">
        <f t="shared" si="7"/>
        <v> </v>
      </c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  <c r="AA472" s="188"/>
    </row>
    <row r="473" spans="1:27" s="181" customFormat="1" ht="22.5">
      <c r="A473" s="174" t="s">
        <v>1458</v>
      </c>
      <c r="B473" s="214">
        <v>50708</v>
      </c>
      <c r="C473" s="179" t="s">
        <v>1984</v>
      </c>
      <c r="D473" s="214">
        <v>5</v>
      </c>
      <c r="E473" s="214" t="s">
        <v>1988</v>
      </c>
      <c r="F473" s="291" t="s">
        <v>2020</v>
      </c>
      <c r="G473" s="213" t="s">
        <v>101</v>
      </c>
      <c r="H473" s="317" t="s">
        <v>102</v>
      </c>
      <c r="I473" s="251">
        <v>25</v>
      </c>
      <c r="J473" s="191">
        <v>10</v>
      </c>
      <c r="K473" s="177">
        <v>15</v>
      </c>
      <c r="L473" s="177"/>
      <c r="M473" s="191"/>
      <c r="N473" s="180" t="str">
        <f t="shared" si="7"/>
        <v> </v>
      </c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</row>
    <row r="474" spans="1:27" s="189" customFormat="1" ht="36">
      <c r="A474" s="182" t="s">
        <v>1556</v>
      </c>
      <c r="B474" s="215">
        <v>50708</v>
      </c>
      <c r="C474" s="187" t="s">
        <v>1984</v>
      </c>
      <c r="D474" s="215">
        <v>5</v>
      </c>
      <c r="E474" s="215" t="s">
        <v>1988</v>
      </c>
      <c r="F474" s="294" t="s">
        <v>2020</v>
      </c>
      <c r="G474" s="302" t="s">
        <v>101</v>
      </c>
      <c r="H474" s="318" t="s">
        <v>102</v>
      </c>
      <c r="I474" s="252">
        <v>25</v>
      </c>
      <c r="J474" s="185">
        <v>10</v>
      </c>
      <c r="K474" s="185">
        <v>15</v>
      </c>
      <c r="L474" s="185"/>
      <c r="M474" s="193"/>
      <c r="N474" s="180" t="str">
        <f t="shared" si="7"/>
        <v> </v>
      </c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  <c r="AA474" s="188"/>
    </row>
    <row r="475" spans="1:27" s="181" customFormat="1" ht="25.5">
      <c r="A475" s="174" t="s">
        <v>1458</v>
      </c>
      <c r="B475" s="214">
        <v>50708</v>
      </c>
      <c r="C475" s="179" t="s">
        <v>1984</v>
      </c>
      <c r="D475" s="214">
        <v>5</v>
      </c>
      <c r="E475" s="214" t="s">
        <v>1988</v>
      </c>
      <c r="F475" s="291" t="s">
        <v>2020</v>
      </c>
      <c r="G475" s="213" t="s">
        <v>116</v>
      </c>
      <c r="H475" s="277" t="s">
        <v>537</v>
      </c>
      <c r="I475" s="251">
        <v>25</v>
      </c>
      <c r="J475" s="177">
        <v>17</v>
      </c>
      <c r="K475" s="177">
        <v>8</v>
      </c>
      <c r="L475" s="177"/>
      <c r="M475" s="191"/>
      <c r="N475" s="180" t="str">
        <f t="shared" si="7"/>
        <v> </v>
      </c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</row>
    <row r="476" spans="1:27" s="189" customFormat="1" ht="36">
      <c r="A476" s="182" t="s">
        <v>1556</v>
      </c>
      <c r="B476" s="215">
        <v>50708</v>
      </c>
      <c r="C476" s="187" t="s">
        <v>1984</v>
      </c>
      <c r="D476" s="215">
        <v>5</v>
      </c>
      <c r="E476" s="215" t="s">
        <v>1988</v>
      </c>
      <c r="F476" s="294" t="s">
        <v>2020</v>
      </c>
      <c r="G476" s="302" t="s">
        <v>116</v>
      </c>
      <c r="H476" s="286" t="s">
        <v>537</v>
      </c>
      <c r="I476" s="252">
        <v>25</v>
      </c>
      <c r="J476" s="185">
        <v>17</v>
      </c>
      <c r="K476" s="185">
        <v>8</v>
      </c>
      <c r="L476" s="185"/>
      <c r="M476" s="193"/>
      <c r="N476" s="180" t="str">
        <f t="shared" si="7"/>
        <v> </v>
      </c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88"/>
    </row>
    <row r="477" spans="1:27" s="181" customFormat="1" ht="22.5">
      <c r="A477" s="174" t="s">
        <v>1458</v>
      </c>
      <c r="B477" s="214">
        <v>50708</v>
      </c>
      <c r="C477" s="179" t="s">
        <v>1984</v>
      </c>
      <c r="D477" s="214">
        <v>5</v>
      </c>
      <c r="E477" s="214" t="s">
        <v>1988</v>
      </c>
      <c r="F477" s="291" t="s">
        <v>1674</v>
      </c>
      <c r="G477" s="213" t="s">
        <v>370</v>
      </c>
      <c r="H477" s="368" t="s">
        <v>537</v>
      </c>
      <c r="I477" s="251">
        <v>25</v>
      </c>
      <c r="J477" s="177">
        <v>23</v>
      </c>
      <c r="K477" s="177">
        <v>2</v>
      </c>
      <c r="L477" s="177"/>
      <c r="M477" s="191"/>
      <c r="N477" s="180" t="str">
        <f t="shared" si="7"/>
        <v> </v>
      </c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</row>
    <row r="478" spans="1:27" s="189" customFormat="1" ht="36">
      <c r="A478" s="182" t="s">
        <v>1556</v>
      </c>
      <c r="B478" s="215">
        <v>50708</v>
      </c>
      <c r="C478" s="187" t="s">
        <v>1984</v>
      </c>
      <c r="D478" s="215">
        <v>5</v>
      </c>
      <c r="E478" s="215" t="s">
        <v>1988</v>
      </c>
      <c r="F478" s="294" t="s">
        <v>1674</v>
      </c>
      <c r="G478" s="302" t="s">
        <v>370</v>
      </c>
      <c r="H478" s="368" t="s">
        <v>537</v>
      </c>
      <c r="I478" s="252">
        <v>25</v>
      </c>
      <c r="J478" s="185">
        <v>23</v>
      </c>
      <c r="K478" s="185">
        <v>2</v>
      </c>
      <c r="L478" s="185"/>
      <c r="M478" s="193"/>
      <c r="N478" s="180" t="str">
        <f t="shared" si="7"/>
        <v> </v>
      </c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  <c r="AA478" s="188"/>
    </row>
    <row r="479" spans="1:27" s="181" customFormat="1" ht="22.5">
      <c r="A479" s="174" t="s">
        <v>1458</v>
      </c>
      <c r="B479" s="214">
        <v>50708</v>
      </c>
      <c r="C479" s="179" t="s">
        <v>1984</v>
      </c>
      <c r="D479" s="214">
        <v>1</v>
      </c>
      <c r="E479" s="214" t="s">
        <v>2005</v>
      </c>
      <c r="F479" s="291" t="s">
        <v>1665</v>
      </c>
      <c r="G479" s="213" t="s">
        <v>545</v>
      </c>
      <c r="H479" s="317" t="s">
        <v>107</v>
      </c>
      <c r="I479" s="251">
        <v>4</v>
      </c>
      <c r="J479" s="177">
        <v>4</v>
      </c>
      <c r="K479" s="177"/>
      <c r="L479" s="177"/>
      <c r="M479" s="191"/>
      <c r="N479" s="180" t="str">
        <f t="shared" si="7"/>
        <v> </v>
      </c>
      <c r="O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</row>
    <row r="480" spans="1:27" s="189" customFormat="1" ht="36">
      <c r="A480" s="182" t="s">
        <v>1556</v>
      </c>
      <c r="B480" s="215">
        <v>50708</v>
      </c>
      <c r="C480" s="187" t="s">
        <v>1984</v>
      </c>
      <c r="D480" s="215">
        <v>1</v>
      </c>
      <c r="E480" s="215" t="s">
        <v>2005</v>
      </c>
      <c r="F480" s="294" t="s">
        <v>1665</v>
      </c>
      <c r="G480" s="302" t="s">
        <v>545</v>
      </c>
      <c r="H480" s="318" t="s">
        <v>107</v>
      </c>
      <c r="I480" s="252">
        <v>4</v>
      </c>
      <c r="J480" s="185">
        <v>4</v>
      </c>
      <c r="K480" s="185"/>
      <c r="L480" s="185"/>
      <c r="M480" s="193"/>
      <c r="N480" s="180" t="str">
        <f t="shared" si="7"/>
        <v> </v>
      </c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  <c r="AA480" s="188"/>
    </row>
    <row r="481" spans="1:27" s="181" customFormat="1" ht="22.5">
      <c r="A481" s="174" t="s">
        <v>1458</v>
      </c>
      <c r="B481" s="214">
        <v>50708</v>
      </c>
      <c r="C481" s="179" t="s">
        <v>1984</v>
      </c>
      <c r="D481" s="214">
        <v>1</v>
      </c>
      <c r="E481" s="214" t="s">
        <v>2005</v>
      </c>
      <c r="F481" s="291" t="s">
        <v>1665</v>
      </c>
      <c r="G481" s="213" t="s">
        <v>546</v>
      </c>
      <c r="H481" s="277" t="s">
        <v>547</v>
      </c>
      <c r="I481" s="251">
        <v>4</v>
      </c>
      <c r="J481" s="177">
        <v>4</v>
      </c>
      <c r="K481" s="177"/>
      <c r="L481" s="177"/>
      <c r="M481" s="191"/>
      <c r="N481" s="180" t="str">
        <f t="shared" si="7"/>
        <v> </v>
      </c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</row>
    <row r="482" spans="1:27" s="189" customFormat="1" ht="36">
      <c r="A482" s="182" t="s">
        <v>1556</v>
      </c>
      <c r="B482" s="215">
        <v>50708</v>
      </c>
      <c r="C482" s="187" t="s">
        <v>1984</v>
      </c>
      <c r="D482" s="215">
        <v>1</v>
      </c>
      <c r="E482" s="215" t="s">
        <v>2005</v>
      </c>
      <c r="F482" s="294" t="s">
        <v>1665</v>
      </c>
      <c r="G482" s="302" t="s">
        <v>546</v>
      </c>
      <c r="H482" s="286" t="s">
        <v>547</v>
      </c>
      <c r="I482" s="252">
        <v>4</v>
      </c>
      <c r="J482" s="185">
        <v>4</v>
      </c>
      <c r="K482" s="185"/>
      <c r="L482" s="185"/>
      <c r="M482" s="193"/>
      <c r="N482" s="180" t="str">
        <f t="shared" si="7"/>
        <v> </v>
      </c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  <c r="AA482" s="188"/>
    </row>
    <row r="483" spans="1:27" s="181" customFormat="1" ht="25.5">
      <c r="A483" s="174" t="s">
        <v>1458</v>
      </c>
      <c r="B483" s="214">
        <v>50708</v>
      </c>
      <c r="C483" s="179" t="s">
        <v>1984</v>
      </c>
      <c r="D483" s="214">
        <v>1</v>
      </c>
      <c r="E483" s="214" t="s">
        <v>2005</v>
      </c>
      <c r="F483" s="291" t="s">
        <v>1667</v>
      </c>
      <c r="G483" s="277" t="s">
        <v>548</v>
      </c>
      <c r="H483" s="299" t="s">
        <v>537</v>
      </c>
      <c r="I483" s="251">
        <v>4</v>
      </c>
      <c r="J483" s="177">
        <v>4</v>
      </c>
      <c r="K483" s="177"/>
      <c r="L483" s="177"/>
      <c r="M483" s="191"/>
      <c r="N483" s="180" t="str">
        <f t="shared" si="7"/>
        <v> </v>
      </c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</row>
    <row r="484" spans="1:27" s="189" customFormat="1" ht="36">
      <c r="A484" s="182" t="s">
        <v>1556</v>
      </c>
      <c r="B484" s="215">
        <v>50708</v>
      </c>
      <c r="C484" s="187" t="s">
        <v>1984</v>
      </c>
      <c r="D484" s="215">
        <v>1</v>
      </c>
      <c r="E484" s="215" t="s">
        <v>2005</v>
      </c>
      <c r="F484" s="291" t="s">
        <v>1667</v>
      </c>
      <c r="G484" s="286" t="s">
        <v>548</v>
      </c>
      <c r="H484" s="300" t="s">
        <v>537</v>
      </c>
      <c r="I484" s="252">
        <v>4</v>
      </c>
      <c r="J484" s="185">
        <v>4</v>
      </c>
      <c r="K484" s="185"/>
      <c r="L484" s="185"/>
      <c r="M484" s="193"/>
      <c r="N484" s="180" t="str">
        <f t="shared" si="7"/>
        <v> </v>
      </c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  <c r="AA484" s="188"/>
    </row>
    <row r="485" spans="1:27" s="181" customFormat="1" ht="38.25">
      <c r="A485" s="174" t="s">
        <v>1458</v>
      </c>
      <c r="B485" s="214">
        <v>50708</v>
      </c>
      <c r="C485" s="179" t="s">
        <v>1984</v>
      </c>
      <c r="D485" s="214">
        <v>1</v>
      </c>
      <c r="E485" s="214" t="s">
        <v>2005</v>
      </c>
      <c r="F485" s="291" t="s">
        <v>1667</v>
      </c>
      <c r="G485" s="277" t="s">
        <v>549</v>
      </c>
      <c r="H485" s="299" t="s">
        <v>103</v>
      </c>
      <c r="I485" s="251">
        <v>4</v>
      </c>
      <c r="J485" s="177">
        <v>4</v>
      </c>
      <c r="K485" s="177"/>
      <c r="L485" s="177"/>
      <c r="M485" s="191"/>
      <c r="N485" s="180" t="str">
        <f t="shared" si="7"/>
        <v> </v>
      </c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</row>
    <row r="486" spans="1:27" s="189" customFormat="1" ht="39" thickBot="1">
      <c r="A486" s="182" t="s">
        <v>1556</v>
      </c>
      <c r="B486" s="215">
        <v>50708</v>
      </c>
      <c r="C486" s="187" t="s">
        <v>1984</v>
      </c>
      <c r="D486" s="215">
        <v>1</v>
      </c>
      <c r="E486" s="215" t="s">
        <v>2005</v>
      </c>
      <c r="F486" s="291" t="s">
        <v>1667</v>
      </c>
      <c r="G486" s="286" t="s">
        <v>549</v>
      </c>
      <c r="H486" s="300" t="s">
        <v>103</v>
      </c>
      <c r="I486" s="252">
        <v>4</v>
      </c>
      <c r="J486" s="185">
        <v>4</v>
      </c>
      <c r="K486" s="185"/>
      <c r="L486" s="185"/>
      <c r="M486" s="193"/>
      <c r="N486" s="180" t="str">
        <f t="shared" si="7"/>
        <v> </v>
      </c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  <c r="AA486" s="188"/>
    </row>
    <row r="487" spans="1:16" s="180" customFormat="1" ht="22.5">
      <c r="A487" s="174" t="s">
        <v>1458</v>
      </c>
      <c r="B487" s="174">
        <v>50100</v>
      </c>
      <c r="C487" s="179" t="s">
        <v>127</v>
      </c>
      <c r="D487" s="174">
        <v>1</v>
      </c>
      <c r="E487" s="175" t="s">
        <v>1991</v>
      </c>
      <c r="F487" s="291" t="s">
        <v>1657</v>
      </c>
      <c r="G487" s="277" t="s">
        <v>128</v>
      </c>
      <c r="H487" s="277" t="s">
        <v>129</v>
      </c>
      <c r="I487" s="251">
        <v>15</v>
      </c>
      <c r="J487" s="177">
        <v>6</v>
      </c>
      <c r="K487" s="177">
        <v>7</v>
      </c>
      <c r="L487" s="177">
        <v>0</v>
      </c>
      <c r="M487" s="177">
        <v>2</v>
      </c>
      <c r="N487" s="180" t="str">
        <f t="shared" si="7"/>
        <v> </v>
      </c>
      <c r="O487" s="217"/>
      <c r="P487" s="217"/>
    </row>
    <row r="488" spans="1:27" s="181" customFormat="1" ht="22.5">
      <c r="A488" s="174" t="s">
        <v>2008</v>
      </c>
      <c r="B488" s="174">
        <v>50100</v>
      </c>
      <c r="C488" s="179" t="s">
        <v>127</v>
      </c>
      <c r="D488" s="174">
        <v>1</v>
      </c>
      <c r="E488" s="175" t="s">
        <v>1991</v>
      </c>
      <c r="F488" s="291" t="s">
        <v>1657</v>
      </c>
      <c r="G488" s="277" t="s">
        <v>128</v>
      </c>
      <c r="H488" s="277" t="s">
        <v>129</v>
      </c>
      <c r="I488" s="251">
        <v>3</v>
      </c>
      <c r="J488" s="177">
        <v>1</v>
      </c>
      <c r="K488" s="177">
        <v>1</v>
      </c>
      <c r="L488" s="177"/>
      <c r="M488" s="177">
        <v>1</v>
      </c>
      <c r="N488" s="180" t="str">
        <f t="shared" si="7"/>
        <v> </v>
      </c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</row>
    <row r="489" spans="1:27" s="189" customFormat="1" ht="36">
      <c r="A489" s="182" t="s">
        <v>1556</v>
      </c>
      <c r="B489" s="182">
        <v>50100</v>
      </c>
      <c r="C489" s="187" t="s">
        <v>127</v>
      </c>
      <c r="D489" s="182">
        <v>1</v>
      </c>
      <c r="E489" s="183" t="s">
        <v>1991</v>
      </c>
      <c r="F489" s="294" t="s">
        <v>1657</v>
      </c>
      <c r="G489" s="286" t="s">
        <v>128</v>
      </c>
      <c r="H489" s="286" t="s">
        <v>129</v>
      </c>
      <c r="I489" s="252">
        <v>18</v>
      </c>
      <c r="J489" s="185">
        <v>7</v>
      </c>
      <c r="K489" s="185">
        <v>8</v>
      </c>
      <c r="L489" s="185">
        <v>0</v>
      </c>
      <c r="M489" s="185">
        <v>3</v>
      </c>
      <c r="N489" s="180" t="str">
        <f t="shared" si="7"/>
        <v> </v>
      </c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  <c r="AA489" s="188"/>
    </row>
    <row r="490" spans="1:27" s="181" customFormat="1" ht="25.5">
      <c r="A490" s="174" t="s">
        <v>1458</v>
      </c>
      <c r="B490" s="174">
        <v>50100</v>
      </c>
      <c r="C490" s="179" t="s">
        <v>127</v>
      </c>
      <c r="D490" s="174">
        <v>1</v>
      </c>
      <c r="E490" s="175" t="s">
        <v>1991</v>
      </c>
      <c r="F490" s="291" t="s">
        <v>1657</v>
      </c>
      <c r="G490" s="277" t="s">
        <v>327</v>
      </c>
      <c r="H490" s="299" t="s">
        <v>130</v>
      </c>
      <c r="I490" s="251">
        <v>15</v>
      </c>
      <c r="J490" s="177">
        <v>2</v>
      </c>
      <c r="K490" s="177">
        <v>11</v>
      </c>
      <c r="L490" s="177">
        <v>1</v>
      </c>
      <c r="M490" s="177">
        <v>1</v>
      </c>
      <c r="N490" s="180" t="str">
        <f t="shared" si="7"/>
        <v> </v>
      </c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</row>
    <row r="491" spans="1:27" s="181" customFormat="1" ht="25.5">
      <c r="A491" s="174" t="s">
        <v>2008</v>
      </c>
      <c r="B491" s="174">
        <v>50100</v>
      </c>
      <c r="C491" s="179" t="s">
        <v>127</v>
      </c>
      <c r="D491" s="174">
        <v>1</v>
      </c>
      <c r="E491" s="175" t="s">
        <v>1991</v>
      </c>
      <c r="F491" s="291" t="s">
        <v>1657</v>
      </c>
      <c r="G491" s="277" t="s">
        <v>327</v>
      </c>
      <c r="H491" s="299" t="s">
        <v>130</v>
      </c>
      <c r="I491" s="251">
        <v>3</v>
      </c>
      <c r="J491" s="177">
        <v>1</v>
      </c>
      <c r="K491" s="177">
        <v>1</v>
      </c>
      <c r="L491" s="177">
        <v>1</v>
      </c>
      <c r="M491" s="177"/>
      <c r="N491" s="180" t="str">
        <f t="shared" si="7"/>
        <v> </v>
      </c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</row>
    <row r="492" spans="1:27" s="189" customFormat="1" ht="36">
      <c r="A492" s="182" t="s">
        <v>1556</v>
      </c>
      <c r="B492" s="182">
        <v>50100</v>
      </c>
      <c r="C492" s="187" t="s">
        <v>127</v>
      </c>
      <c r="D492" s="182">
        <v>1</v>
      </c>
      <c r="E492" s="183" t="s">
        <v>1991</v>
      </c>
      <c r="F492" s="294" t="s">
        <v>1657</v>
      </c>
      <c r="G492" s="286" t="s">
        <v>327</v>
      </c>
      <c r="H492" s="300" t="s">
        <v>130</v>
      </c>
      <c r="I492" s="252">
        <v>18</v>
      </c>
      <c r="J492" s="185">
        <v>3</v>
      </c>
      <c r="K492" s="185">
        <v>12</v>
      </c>
      <c r="L492" s="185">
        <v>2</v>
      </c>
      <c r="M492" s="185">
        <v>1</v>
      </c>
      <c r="N492" s="180" t="str">
        <f t="shared" si="7"/>
        <v> </v>
      </c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  <c r="AA492" s="188"/>
    </row>
    <row r="493" spans="1:27" s="181" customFormat="1" ht="25.5">
      <c r="A493" s="174" t="s">
        <v>1458</v>
      </c>
      <c r="B493" s="174">
        <v>50100</v>
      </c>
      <c r="C493" s="179" t="s">
        <v>127</v>
      </c>
      <c r="D493" s="174">
        <v>1</v>
      </c>
      <c r="E493" s="175" t="s">
        <v>1991</v>
      </c>
      <c r="F493" s="291" t="s">
        <v>1657</v>
      </c>
      <c r="G493" s="277" t="s">
        <v>131</v>
      </c>
      <c r="H493" s="277" t="s">
        <v>132</v>
      </c>
      <c r="I493" s="251">
        <v>6</v>
      </c>
      <c r="J493" s="177">
        <v>5</v>
      </c>
      <c r="K493" s="177">
        <v>0</v>
      </c>
      <c r="L493" s="177">
        <v>0</v>
      </c>
      <c r="M493" s="177">
        <v>1</v>
      </c>
      <c r="N493" s="180" t="str">
        <f t="shared" si="7"/>
        <v> </v>
      </c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</row>
    <row r="494" spans="1:27" s="181" customFormat="1" ht="25.5">
      <c r="A494" s="174" t="s">
        <v>2008</v>
      </c>
      <c r="B494" s="174">
        <v>50100</v>
      </c>
      <c r="C494" s="179" t="s">
        <v>127</v>
      </c>
      <c r="D494" s="174">
        <v>1</v>
      </c>
      <c r="E494" s="175" t="s">
        <v>1991</v>
      </c>
      <c r="F494" s="291" t="s">
        <v>1657</v>
      </c>
      <c r="G494" s="277" t="s">
        <v>131</v>
      </c>
      <c r="H494" s="277" t="s">
        <v>132</v>
      </c>
      <c r="I494" s="251">
        <v>1</v>
      </c>
      <c r="J494" s="177"/>
      <c r="K494" s="177">
        <v>1</v>
      </c>
      <c r="L494" s="177"/>
      <c r="M494" s="177"/>
      <c r="N494" s="180" t="str">
        <f t="shared" si="7"/>
        <v> </v>
      </c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</row>
    <row r="495" spans="1:27" s="189" customFormat="1" ht="36">
      <c r="A495" s="182" t="s">
        <v>1556</v>
      </c>
      <c r="B495" s="182">
        <v>50100</v>
      </c>
      <c r="C495" s="187" t="s">
        <v>127</v>
      </c>
      <c r="D495" s="182">
        <v>1</v>
      </c>
      <c r="E495" s="183" t="s">
        <v>1991</v>
      </c>
      <c r="F495" s="294" t="s">
        <v>1657</v>
      </c>
      <c r="G495" s="286" t="s">
        <v>131</v>
      </c>
      <c r="H495" s="286" t="s">
        <v>132</v>
      </c>
      <c r="I495" s="252">
        <v>7</v>
      </c>
      <c r="J495" s="185">
        <v>5</v>
      </c>
      <c r="K495" s="185">
        <v>1</v>
      </c>
      <c r="L495" s="185"/>
      <c r="M495" s="185">
        <v>1</v>
      </c>
      <c r="N495" s="180" t="str">
        <f t="shared" si="7"/>
        <v> </v>
      </c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  <c r="AA495" s="188"/>
    </row>
    <row r="496" spans="1:27" s="181" customFormat="1" ht="22.5">
      <c r="A496" s="174" t="s">
        <v>1458</v>
      </c>
      <c r="B496" s="174">
        <v>50100</v>
      </c>
      <c r="C496" s="179" t="s">
        <v>127</v>
      </c>
      <c r="D496" s="174">
        <v>1</v>
      </c>
      <c r="E496" s="175" t="s">
        <v>1991</v>
      </c>
      <c r="F496" s="291" t="s">
        <v>1657</v>
      </c>
      <c r="G496" s="277" t="s">
        <v>133</v>
      </c>
      <c r="H496" s="277" t="s">
        <v>134</v>
      </c>
      <c r="I496" s="251">
        <v>9</v>
      </c>
      <c r="J496" s="177">
        <v>3</v>
      </c>
      <c r="K496" s="177">
        <v>5</v>
      </c>
      <c r="L496" s="177"/>
      <c r="M496" s="177">
        <v>1</v>
      </c>
      <c r="N496" s="180" t="str">
        <f t="shared" si="7"/>
        <v> </v>
      </c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</row>
    <row r="497" spans="1:27" s="181" customFormat="1" ht="22.5">
      <c r="A497" s="174" t="s">
        <v>2008</v>
      </c>
      <c r="B497" s="174">
        <v>50100</v>
      </c>
      <c r="C497" s="179" t="s">
        <v>127</v>
      </c>
      <c r="D497" s="174">
        <v>1</v>
      </c>
      <c r="E497" s="175" t="s">
        <v>1991</v>
      </c>
      <c r="F497" s="291" t="s">
        <v>1657</v>
      </c>
      <c r="G497" s="277" t="s">
        <v>133</v>
      </c>
      <c r="H497" s="277" t="s">
        <v>134</v>
      </c>
      <c r="I497" s="251">
        <v>2</v>
      </c>
      <c r="J497" s="177">
        <v>1</v>
      </c>
      <c r="K497" s="177">
        <v>1</v>
      </c>
      <c r="L497" s="177"/>
      <c r="M497" s="177"/>
      <c r="N497" s="180" t="str">
        <f t="shared" si="7"/>
        <v> </v>
      </c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</row>
    <row r="498" spans="1:27" s="189" customFormat="1" ht="36.75" thickBot="1">
      <c r="A498" s="182" t="s">
        <v>1556</v>
      </c>
      <c r="B498" s="182">
        <v>50100</v>
      </c>
      <c r="C498" s="187" t="s">
        <v>127</v>
      </c>
      <c r="D498" s="182">
        <v>1</v>
      </c>
      <c r="E498" s="183" t="s">
        <v>1991</v>
      </c>
      <c r="F498" s="294" t="s">
        <v>1657</v>
      </c>
      <c r="G498" s="286" t="s">
        <v>133</v>
      </c>
      <c r="H498" s="286" t="s">
        <v>134</v>
      </c>
      <c r="I498" s="252">
        <v>11</v>
      </c>
      <c r="J498" s="185">
        <v>4</v>
      </c>
      <c r="K498" s="185">
        <v>6</v>
      </c>
      <c r="L498" s="185"/>
      <c r="M498" s="185">
        <v>1</v>
      </c>
      <c r="N498" s="180" t="str">
        <f t="shared" si="7"/>
        <v> </v>
      </c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  <c r="AA498" s="188"/>
    </row>
    <row r="499" spans="1:16" s="180" customFormat="1" ht="22.5">
      <c r="A499" s="174" t="s">
        <v>1458</v>
      </c>
      <c r="B499" s="174">
        <v>50100</v>
      </c>
      <c r="C499" s="179" t="s">
        <v>127</v>
      </c>
      <c r="D499" s="174">
        <v>2</v>
      </c>
      <c r="E499" s="175" t="s">
        <v>1990</v>
      </c>
      <c r="F499" s="291" t="s">
        <v>1568</v>
      </c>
      <c r="G499" s="299" t="s">
        <v>55</v>
      </c>
      <c r="H499" s="299" t="s">
        <v>328</v>
      </c>
      <c r="I499" s="251">
        <v>13</v>
      </c>
      <c r="J499" s="177">
        <v>3</v>
      </c>
      <c r="K499" s="177">
        <v>10</v>
      </c>
      <c r="L499" s="177"/>
      <c r="M499" s="177"/>
      <c r="N499" s="180" t="str">
        <f t="shared" si="7"/>
        <v> </v>
      </c>
      <c r="O499" s="217"/>
      <c r="P499" s="217"/>
    </row>
    <row r="500" spans="1:27" s="181" customFormat="1" ht="22.5">
      <c r="A500" s="174" t="s">
        <v>2008</v>
      </c>
      <c r="B500" s="174">
        <v>50100</v>
      </c>
      <c r="C500" s="179" t="s">
        <v>127</v>
      </c>
      <c r="D500" s="174">
        <v>2</v>
      </c>
      <c r="E500" s="175" t="s">
        <v>1990</v>
      </c>
      <c r="F500" s="291" t="s">
        <v>1568</v>
      </c>
      <c r="G500" s="299" t="s">
        <v>55</v>
      </c>
      <c r="H500" s="299" t="s">
        <v>328</v>
      </c>
      <c r="I500" s="251">
        <v>4</v>
      </c>
      <c r="J500" s="177"/>
      <c r="K500" s="177">
        <v>3</v>
      </c>
      <c r="L500" s="177">
        <v>1</v>
      </c>
      <c r="M500" s="177"/>
      <c r="N500" s="180" t="str">
        <f t="shared" si="7"/>
        <v> </v>
      </c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</row>
    <row r="501" spans="1:27" s="189" customFormat="1" ht="36">
      <c r="A501" s="182" t="s">
        <v>1556</v>
      </c>
      <c r="B501" s="182">
        <v>50100</v>
      </c>
      <c r="C501" s="187" t="s">
        <v>127</v>
      </c>
      <c r="D501" s="182">
        <v>2</v>
      </c>
      <c r="E501" s="183" t="s">
        <v>1990</v>
      </c>
      <c r="F501" s="294" t="s">
        <v>1568</v>
      </c>
      <c r="G501" s="300" t="s">
        <v>55</v>
      </c>
      <c r="H501" s="300" t="s">
        <v>328</v>
      </c>
      <c r="I501" s="252">
        <v>17</v>
      </c>
      <c r="J501" s="185">
        <v>3</v>
      </c>
      <c r="K501" s="185">
        <v>13</v>
      </c>
      <c r="L501" s="185">
        <v>1</v>
      </c>
      <c r="M501" s="185"/>
      <c r="N501" s="180" t="str">
        <f t="shared" si="7"/>
        <v> </v>
      </c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  <c r="AA501" s="188"/>
    </row>
    <row r="502" spans="1:27" s="181" customFormat="1" ht="25.5">
      <c r="A502" s="174" t="s">
        <v>1458</v>
      </c>
      <c r="B502" s="174">
        <v>50100</v>
      </c>
      <c r="C502" s="179" t="s">
        <v>127</v>
      </c>
      <c r="D502" s="174">
        <v>2</v>
      </c>
      <c r="E502" s="175" t="s">
        <v>1990</v>
      </c>
      <c r="F502" s="291" t="s">
        <v>1568</v>
      </c>
      <c r="G502" s="277" t="s">
        <v>109</v>
      </c>
      <c r="H502" s="277" t="s">
        <v>329</v>
      </c>
      <c r="I502" s="251">
        <v>13</v>
      </c>
      <c r="J502" s="177">
        <v>4</v>
      </c>
      <c r="K502" s="177">
        <v>8</v>
      </c>
      <c r="L502" s="177">
        <v>1</v>
      </c>
      <c r="M502" s="177"/>
      <c r="N502" s="180" t="str">
        <f t="shared" si="7"/>
        <v> </v>
      </c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</row>
    <row r="503" spans="1:27" s="181" customFormat="1" ht="25.5">
      <c r="A503" s="174" t="s">
        <v>2008</v>
      </c>
      <c r="B503" s="174">
        <v>50100</v>
      </c>
      <c r="C503" s="179" t="s">
        <v>127</v>
      </c>
      <c r="D503" s="174">
        <v>2</v>
      </c>
      <c r="E503" s="175" t="s">
        <v>1990</v>
      </c>
      <c r="F503" s="291" t="s">
        <v>1568</v>
      </c>
      <c r="G503" s="277" t="s">
        <v>109</v>
      </c>
      <c r="H503" s="277" t="s">
        <v>329</v>
      </c>
      <c r="I503" s="251">
        <v>4</v>
      </c>
      <c r="J503" s="177">
        <v>1</v>
      </c>
      <c r="K503" s="177">
        <v>1</v>
      </c>
      <c r="L503" s="177">
        <v>2</v>
      </c>
      <c r="M503" s="177"/>
      <c r="N503" s="180" t="str">
        <f t="shared" si="7"/>
        <v> </v>
      </c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</row>
    <row r="504" spans="1:27" s="189" customFormat="1" ht="36">
      <c r="A504" s="182" t="s">
        <v>1556</v>
      </c>
      <c r="B504" s="182">
        <v>50100</v>
      </c>
      <c r="C504" s="187" t="s">
        <v>127</v>
      </c>
      <c r="D504" s="182">
        <v>2</v>
      </c>
      <c r="E504" s="183" t="s">
        <v>1990</v>
      </c>
      <c r="F504" s="294" t="s">
        <v>1568</v>
      </c>
      <c r="G504" s="286" t="s">
        <v>109</v>
      </c>
      <c r="H504" s="286" t="s">
        <v>329</v>
      </c>
      <c r="I504" s="252">
        <v>17</v>
      </c>
      <c r="J504" s="185">
        <v>5</v>
      </c>
      <c r="K504" s="185">
        <v>9</v>
      </c>
      <c r="L504" s="185">
        <v>3</v>
      </c>
      <c r="M504" s="185"/>
      <c r="N504" s="180" t="str">
        <f t="shared" si="7"/>
        <v> </v>
      </c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  <c r="AA504" s="188"/>
    </row>
    <row r="505" spans="1:27" s="181" customFormat="1" ht="22.5">
      <c r="A505" s="174" t="s">
        <v>1458</v>
      </c>
      <c r="B505" s="174">
        <v>50100</v>
      </c>
      <c r="C505" s="179" t="s">
        <v>127</v>
      </c>
      <c r="D505" s="174">
        <v>2</v>
      </c>
      <c r="E505" s="175" t="s">
        <v>1990</v>
      </c>
      <c r="F505" s="291" t="s">
        <v>1657</v>
      </c>
      <c r="G505" s="299" t="s">
        <v>110</v>
      </c>
      <c r="H505" s="299" t="s">
        <v>141</v>
      </c>
      <c r="I505" s="251">
        <v>13</v>
      </c>
      <c r="J505" s="177">
        <v>2</v>
      </c>
      <c r="K505" s="177">
        <v>11</v>
      </c>
      <c r="L505" s="177"/>
      <c r="M505" s="177"/>
      <c r="N505" s="180" t="str">
        <f t="shared" si="7"/>
        <v> </v>
      </c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</row>
    <row r="506" spans="1:27" s="181" customFormat="1" ht="22.5">
      <c r="A506" s="174" t="s">
        <v>2008</v>
      </c>
      <c r="B506" s="174">
        <v>50100</v>
      </c>
      <c r="C506" s="179" t="s">
        <v>127</v>
      </c>
      <c r="D506" s="174">
        <v>2</v>
      </c>
      <c r="E506" s="175" t="s">
        <v>1990</v>
      </c>
      <c r="F506" s="291" t="s">
        <v>1657</v>
      </c>
      <c r="G506" s="299" t="s">
        <v>110</v>
      </c>
      <c r="H506" s="299" t="s">
        <v>141</v>
      </c>
      <c r="I506" s="251">
        <v>4</v>
      </c>
      <c r="J506" s="177">
        <v>1</v>
      </c>
      <c r="K506" s="177">
        <v>1</v>
      </c>
      <c r="L506" s="177">
        <v>2</v>
      </c>
      <c r="M506" s="177"/>
      <c r="N506" s="180" t="str">
        <f t="shared" si="7"/>
        <v> </v>
      </c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</row>
    <row r="507" spans="1:27" s="189" customFormat="1" ht="36">
      <c r="A507" s="182" t="s">
        <v>1556</v>
      </c>
      <c r="B507" s="182">
        <v>50100</v>
      </c>
      <c r="C507" s="187" t="s">
        <v>127</v>
      </c>
      <c r="D507" s="182">
        <v>2</v>
      </c>
      <c r="E507" s="183" t="s">
        <v>1990</v>
      </c>
      <c r="F507" s="294" t="s">
        <v>1657</v>
      </c>
      <c r="G507" s="300" t="s">
        <v>110</v>
      </c>
      <c r="H507" s="300" t="s">
        <v>141</v>
      </c>
      <c r="I507" s="252">
        <v>17</v>
      </c>
      <c r="J507" s="185">
        <v>3</v>
      </c>
      <c r="K507" s="185">
        <v>12</v>
      </c>
      <c r="L507" s="185">
        <v>2</v>
      </c>
      <c r="M507" s="185"/>
      <c r="N507" s="180" t="str">
        <f t="shared" si="7"/>
        <v> </v>
      </c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  <c r="AA507" s="188"/>
    </row>
    <row r="508" spans="1:27" s="181" customFormat="1" ht="25.5">
      <c r="A508" s="174" t="s">
        <v>1458</v>
      </c>
      <c r="B508" s="174">
        <v>50100</v>
      </c>
      <c r="C508" s="179" t="s">
        <v>127</v>
      </c>
      <c r="D508" s="174">
        <v>2</v>
      </c>
      <c r="E508" s="175" t="s">
        <v>1990</v>
      </c>
      <c r="F508" s="291" t="s">
        <v>1657</v>
      </c>
      <c r="G508" s="277" t="s">
        <v>131</v>
      </c>
      <c r="H508" s="277" t="s">
        <v>132</v>
      </c>
      <c r="I508" s="251">
        <v>3</v>
      </c>
      <c r="J508" s="177">
        <v>3</v>
      </c>
      <c r="K508" s="177"/>
      <c r="L508" s="177"/>
      <c r="M508" s="177"/>
      <c r="N508" s="180" t="str">
        <f t="shared" si="7"/>
        <v> </v>
      </c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</row>
    <row r="509" spans="1:27" s="181" customFormat="1" ht="25.5">
      <c r="A509" s="174" t="s">
        <v>2008</v>
      </c>
      <c r="B509" s="174">
        <v>50100</v>
      </c>
      <c r="C509" s="179" t="s">
        <v>127</v>
      </c>
      <c r="D509" s="174">
        <v>2</v>
      </c>
      <c r="E509" s="175" t="s">
        <v>1990</v>
      </c>
      <c r="F509" s="291" t="s">
        <v>1657</v>
      </c>
      <c r="G509" s="277" t="s">
        <v>131</v>
      </c>
      <c r="H509" s="277" t="s">
        <v>132</v>
      </c>
      <c r="I509" s="251">
        <v>3</v>
      </c>
      <c r="J509" s="177">
        <v>3</v>
      </c>
      <c r="K509" s="177"/>
      <c r="L509" s="177"/>
      <c r="M509" s="177"/>
      <c r="N509" s="180" t="str">
        <f t="shared" si="7"/>
        <v> </v>
      </c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</row>
    <row r="510" spans="1:27" s="189" customFormat="1" ht="36">
      <c r="A510" s="182" t="s">
        <v>1556</v>
      </c>
      <c r="B510" s="182">
        <v>50100</v>
      </c>
      <c r="C510" s="187" t="s">
        <v>127</v>
      </c>
      <c r="D510" s="182">
        <v>2</v>
      </c>
      <c r="E510" s="183" t="s">
        <v>1990</v>
      </c>
      <c r="F510" s="294" t="s">
        <v>1657</v>
      </c>
      <c r="G510" s="286" t="s">
        <v>131</v>
      </c>
      <c r="H510" s="286" t="s">
        <v>132</v>
      </c>
      <c r="I510" s="252">
        <v>6</v>
      </c>
      <c r="J510" s="185">
        <v>6</v>
      </c>
      <c r="K510" s="185"/>
      <c r="L510" s="185"/>
      <c r="M510" s="185"/>
      <c r="N510" s="180" t="str">
        <f t="shared" si="7"/>
        <v> </v>
      </c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  <c r="AA510" s="188"/>
    </row>
    <row r="511" spans="1:27" s="181" customFormat="1" ht="22.5">
      <c r="A511" s="174" t="s">
        <v>1458</v>
      </c>
      <c r="B511" s="174">
        <v>50100</v>
      </c>
      <c r="C511" s="179" t="s">
        <v>127</v>
      </c>
      <c r="D511" s="174">
        <v>2</v>
      </c>
      <c r="E511" s="175" t="s">
        <v>1990</v>
      </c>
      <c r="F511" s="291" t="s">
        <v>1657</v>
      </c>
      <c r="G511" s="277" t="s">
        <v>133</v>
      </c>
      <c r="H511" s="277" t="s">
        <v>134</v>
      </c>
      <c r="I511" s="251">
        <v>10</v>
      </c>
      <c r="J511" s="177">
        <v>4</v>
      </c>
      <c r="K511" s="177">
        <v>6</v>
      </c>
      <c r="L511" s="177"/>
      <c r="M511" s="177"/>
      <c r="N511" s="180" t="str">
        <f t="shared" si="7"/>
        <v> </v>
      </c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</row>
    <row r="512" spans="1:27" s="181" customFormat="1" ht="22.5">
      <c r="A512" s="174" t="s">
        <v>2008</v>
      </c>
      <c r="B512" s="174">
        <v>50100</v>
      </c>
      <c r="C512" s="179" t="s">
        <v>127</v>
      </c>
      <c r="D512" s="174">
        <v>2</v>
      </c>
      <c r="E512" s="175" t="s">
        <v>1990</v>
      </c>
      <c r="F512" s="291" t="s">
        <v>1657</v>
      </c>
      <c r="G512" s="277" t="s">
        <v>133</v>
      </c>
      <c r="H512" s="277" t="s">
        <v>134</v>
      </c>
      <c r="I512" s="251">
        <v>1</v>
      </c>
      <c r="J512" s="177"/>
      <c r="K512" s="177">
        <v>1</v>
      </c>
      <c r="L512" s="177"/>
      <c r="M512" s="177"/>
      <c r="N512" s="180" t="str">
        <f t="shared" si="7"/>
        <v> </v>
      </c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</row>
    <row r="513" spans="1:27" s="189" customFormat="1" ht="36">
      <c r="A513" s="182" t="s">
        <v>1556</v>
      </c>
      <c r="B513" s="182">
        <v>50100</v>
      </c>
      <c r="C513" s="187" t="s">
        <v>127</v>
      </c>
      <c r="D513" s="182">
        <v>2</v>
      </c>
      <c r="E513" s="183" t="s">
        <v>1990</v>
      </c>
      <c r="F513" s="294" t="s">
        <v>1657</v>
      </c>
      <c r="G513" s="286" t="s">
        <v>133</v>
      </c>
      <c r="H513" s="286" t="s">
        <v>134</v>
      </c>
      <c r="I513" s="252">
        <v>11</v>
      </c>
      <c r="J513" s="185">
        <v>4</v>
      </c>
      <c r="K513" s="185">
        <v>7</v>
      </c>
      <c r="L513" s="185"/>
      <c r="M513" s="185"/>
      <c r="N513" s="180" t="str">
        <f t="shared" si="7"/>
        <v> </v>
      </c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</row>
    <row r="514" spans="1:27" s="181" customFormat="1" ht="22.5">
      <c r="A514" s="174" t="s">
        <v>1458</v>
      </c>
      <c r="B514" s="174">
        <v>50100</v>
      </c>
      <c r="C514" s="179" t="s">
        <v>127</v>
      </c>
      <c r="D514" s="174">
        <v>2</v>
      </c>
      <c r="E514" s="175" t="s">
        <v>1990</v>
      </c>
      <c r="F514" s="291" t="s">
        <v>1657</v>
      </c>
      <c r="G514" s="299" t="s">
        <v>550</v>
      </c>
      <c r="H514" s="299" t="s">
        <v>141</v>
      </c>
      <c r="I514" s="251">
        <v>13</v>
      </c>
      <c r="J514" s="177">
        <v>6</v>
      </c>
      <c r="K514" s="177">
        <v>7</v>
      </c>
      <c r="L514" s="177"/>
      <c r="M514" s="177"/>
      <c r="N514" s="180" t="str">
        <f t="shared" si="7"/>
        <v> </v>
      </c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</row>
    <row r="515" spans="1:27" s="181" customFormat="1" ht="22.5">
      <c r="A515" s="174" t="s">
        <v>2008</v>
      </c>
      <c r="B515" s="174">
        <v>50100</v>
      </c>
      <c r="C515" s="179" t="s">
        <v>127</v>
      </c>
      <c r="D515" s="174">
        <v>2</v>
      </c>
      <c r="E515" s="175" t="s">
        <v>1990</v>
      </c>
      <c r="F515" s="291" t="s">
        <v>1657</v>
      </c>
      <c r="G515" s="299" t="s">
        <v>550</v>
      </c>
      <c r="H515" s="299" t="s">
        <v>141</v>
      </c>
      <c r="I515" s="251">
        <v>4</v>
      </c>
      <c r="J515" s="177">
        <v>1</v>
      </c>
      <c r="K515" s="177">
        <v>1</v>
      </c>
      <c r="L515" s="177">
        <v>2</v>
      </c>
      <c r="M515" s="177"/>
      <c r="N515" s="180" t="str">
        <f t="shared" si="7"/>
        <v> </v>
      </c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</row>
    <row r="516" spans="1:27" s="189" customFormat="1" ht="36">
      <c r="A516" s="182" t="s">
        <v>1556</v>
      </c>
      <c r="B516" s="182">
        <v>50100</v>
      </c>
      <c r="C516" s="187" t="s">
        <v>127</v>
      </c>
      <c r="D516" s="182">
        <v>2</v>
      </c>
      <c r="E516" s="183" t="s">
        <v>1990</v>
      </c>
      <c r="F516" s="294" t="s">
        <v>1657</v>
      </c>
      <c r="G516" s="300" t="s">
        <v>550</v>
      </c>
      <c r="H516" s="300" t="s">
        <v>141</v>
      </c>
      <c r="I516" s="252">
        <v>17</v>
      </c>
      <c r="J516" s="185">
        <v>7</v>
      </c>
      <c r="K516" s="185">
        <v>7</v>
      </c>
      <c r="L516" s="185">
        <v>3</v>
      </c>
      <c r="M516" s="185"/>
      <c r="N516" s="180" t="str">
        <f t="shared" si="7"/>
        <v> </v>
      </c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</row>
    <row r="517" spans="1:27" s="181" customFormat="1" ht="22.5">
      <c r="A517" s="174" t="s">
        <v>1458</v>
      </c>
      <c r="B517" s="174">
        <v>50100</v>
      </c>
      <c r="C517" s="179" t="s">
        <v>127</v>
      </c>
      <c r="D517" s="174">
        <v>2</v>
      </c>
      <c r="E517" s="175" t="s">
        <v>1990</v>
      </c>
      <c r="F517" s="291" t="s">
        <v>1661</v>
      </c>
      <c r="G517" s="277" t="s">
        <v>181</v>
      </c>
      <c r="H517" s="277" t="s">
        <v>1394</v>
      </c>
      <c r="I517" s="251">
        <v>13</v>
      </c>
      <c r="J517" s="177">
        <v>10</v>
      </c>
      <c r="K517" s="177">
        <v>3</v>
      </c>
      <c r="L517" s="177"/>
      <c r="M517" s="177"/>
      <c r="N517" s="180" t="str">
        <f aca="true" t="shared" si="8" ref="N517:N580">IF(I517=SUM(J517:M517)," ","ОШИБКА")</f>
        <v> </v>
      </c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</row>
    <row r="518" spans="1:27" s="181" customFormat="1" ht="22.5">
      <c r="A518" s="174" t="s">
        <v>2008</v>
      </c>
      <c r="B518" s="174">
        <v>50100</v>
      </c>
      <c r="C518" s="179" t="s">
        <v>127</v>
      </c>
      <c r="D518" s="174">
        <v>2</v>
      </c>
      <c r="E518" s="175" t="s">
        <v>1990</v>
      </c>
      <c r="F518" s="291" t="s">
        <v>1661</v>
      </c>
      <c r="G518" s="277" t="s">
        <v>181</v>
      </c>
      <c r="H518" s="277" t="s">
        <v>1394</v>
      </c>
      <c r="I518" s="251">
        <v>4</v>
      </c>
      <c r="J518" s="177"/>
      <c r="K518" s="177">
        <v>4</v>
      </c>
      <c r="L518" s="177"/>
      <c r="M518" s="177"/>
      <c r="N518" s="180" t="str">
        <f t="shared" si="8"/>
        <v> </v>
      </c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</row>
    <row r="519" spans="1:27" s="189" customFormat="1" ht="36">
      <c r="A519" s="182" t="s">
        <v>1556</v>
      </c>
      <c r="B519" s="182">
        <v>50100</v>
      </c>
      <c r="C519" s="187" t="s">
        <v>127</v>
      </c>
      <c r="D519" s="182">
        <v>2</v>
      </c>
      <c r="E519" s="183" t="s">
        <v>1990</v>
      </c>
      <c r="F519" s="294" t="s">
        <v>1661</v>
      </c>
      <c r="G519" s="286" t="s">
        <v>181</v>
      </c>
      <c r="H519" s="286" t="s">
        <v>1394</v>
      </c>
      <c r="I519" s="252">
        <v>17</v>
      </c>
      <c r="J519" s="185">
        <v>10</v>
      </c>
      <c r="K519" s="185">
        <v>7</v>
      </c>
      <c r="L519" s="185"/>
      <c r="M519" s="185"/>
      <c r="N519" s="180" t="str">
        <f t="shared" si="8"/>
        <v> </v>
      </c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  <c r="AA519" s="188"/>
    </row>
    <row r="520" spans="1:27" s="181" customFormat="1" ht="22.5">
      <c r="A520" s="174" t="s">
        <v>1458</v>
      </c>
      <c r="B520" s="174">
        <v>50100</v>
      </c>
      <c r="C520" s="179" t="s">
        <v>127</v>
      </c>
      <c r="D520" s="174">
        <v>3</v>
      </c>
      <c r="E520" s="175" t="s">
        <v>1992</v>
      </c>
      <c r="F520" s="291" t="s">
        <v>1657</v>
      </c>
      <c r="G520" s="277" t="s">
        <v>330</v>
      </c>
      <c r="H520" s="299" t="s">
        <v>130</v>
      </c>
      <c r="I520" s="251">
        <v>15</v>
      </c>
      <c r="J520" s="177">
        <v>7</v>
      </c>
      <c r="K520" s="177">
        <v>8</v>
      </c>
      <c r="L520" s="177"/>
      <c r="M520" s="177"/>
      <c r="N520" s="180" t="str">
        <f t="shared" si="8"/>
        <v> </v>
      </c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</row>
    <row r="521" spans="1:27" s="189" customFormat="1" ht="36">
      <c r="A521" s="182" t="s">
        <v>1556</v>
      </c>
      <c r="B521" s="182">
        <v>50100</v>
      </c>
      <c r="C521" s="187" t="s">
        <v>127</v>
      </c>
      <c r="D521" s="182">
        <v>3</v>
      </c>
      <c r="E521" s="183" t="s">
        <v>1992</v>
      </c>
      <c r="F521" s="294" t="s">
        <v>1657</v>
      </c>
      <c r="G521" s="286" t="s">
        <v>330</v>
      </c>
      <c r="H521" s="300" t="s">
        <v>130</v>
      </c>
      <c r="I521" s="252">
        <v>15</v>
      </c>
      <c r="J521" s="185">
        <v>7</v>
      </c>
      <c r="K521" s="185">
        <v>8</v>
      </c>
      <c r="L521" s="185"/>
      <c r="M521" s="185"/>
      <c r="N521" s="180" t="str">
        <f t="shared" si="8"/>
        <v> </v>
      </c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  <c r="AA521" s="188"/>
    </row>
    <row r="522" spans="1:27" s="181" customFormat="1" ht="22.5">
      <c r="A522" s="174" t="s">
        <v>1458</v>
      </c>
      <c r="B522" s="174">
        <v>50100</v>
      </c>
      <c r="C522" s="179" t="s">
        <v>127</v>
      </c>
      <c r="D522" s="174">
        <v>3</v>
      </c>
      <c r="E522" s="175" t="s">
        <v>1992</v>
      </c>
      <c r="F522" s="291" t="s">
        <v>1657</v>
      </c>
      <c r="G522" s="277" t="s">
        <v>331</v>
      </c>
      <c r="H522" s="299" t="s">
        <v>139</v>
      </c>
      <c r="I522" s="251">
        <v>15</v>
      </c>
      <c r="J522" s="177">
        <v>11</v>
      </c>
      <c r="K522" s="177">
        <v>4</v>
      </c>
      <c r="L522" s="177"/>
      <c r="M522" s="177"/>
      <c r="N522" s="180" t="str">
        <f t="shared" si="8"/>
        <v> </v>
      </c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</row>
    <row r="523" spans="1:27" s="189" customFormat="1" ht="36">
      <c r="A523" s="182" t="s">
        <v>1556</v>
      </c>
      <c r="B523" s="182">
        <v>50100</v>
      </c>
      <c r="C523" s="187" t="s">
        <v>127</v>
      </c>
      <c r="D523" s="182">
        <v>3</v>
      </c>
      <c r="E523" s="183" t="s">
        <v>1992</v>
      </c>
      <c r="F523" s="294" t="s">
        <v>1657</v>
      </c>
      <c r="G523" s="286" t="s">
        <v>331</v>
      </c>
      <c r="H523" s="300" t="s">
        <v>139</v>
      </c>
      <c r="I523" s="252">
        <v>15</v>
      </c>
      <c r="J523" s="185">
        <v>11</v>
      </c>
      <c r="K523" s="185">
        <v>4</v>
      </c>
      <c r="L523" s="185"/>
      <c r="M523" s="185"/>
      <c r="N523" s="180" t="str">
        <f t="shared" si="8"/>
        <v> </v>
      </c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  <c r="AA523" s="188"/>
    </row>
    <row r="524" spans="1:27" s="181" customFormat="1" ht="22.5">
      <c r="A524" s="174" t="s">
        <v>1458</v>
      </c>
      <c r="B524" s="174">
        <v>50100</v>
      </c>
      <c r="C524" s="179" t="s">
        <v>127</v>
      </c>
      <c r="D524" s="174">
        <v>3</v>
      </c>
      <c r="E524" s="175" t="s">
        <v>1992</v>
      </c>
      <c r="F524" s="291" t="s">
        <v>1657</v>
      </c>
      <c r="G524" s="277" t="s">
        <v>332</v>
      </c>
      <c r="H524" s="299" t="s">
        <v>333</v>
      </c>
      <c r="I524" s="251">
        <v>4</v>
      </c>
      <c r="J524" s="177">
        <v>1</v>
      </c>
      <c r="K524" s="177">
        <v>3</v>
      </c>
      <c r="L524" s="177"/>
      <c r="M524" s="177"/>
      <c r="N524" s="180" t="str">
        <f t="shared" si="8"/>
        <v> </v>
      </c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</row>
    <row r="525" spans="1:27" s="189" customFormat="1" ht="36">
      <c r="A525" s="182" t="s">
        <v>1556</v>
      </c>
      <c r="B525" s="182">
        <v>50100</v>
      </c>
      <c r="C525" s="187" t="s">
        <v>127</v>
      </c>
      <c r="D525" s="182">
        <v>3</v>
      </c>
      <c r="E525" s="183" t="s">
        <v>1992</v>
      </c>
      <c r="F525" s="294" t="s">
        <v>1657</v>
      </c>
      <c r="G525" s="286" t="s">
        <v>332</v>
      </c>
      <c r="H525" s="300" t="s">
        <v>333</v>
      </c>
      <c r="I525" s="252">
        <v>4</v>
      </c>
      <c r="J525" s="185">
        <v>1</v>
      </c>
      <c r="K525" s="185">
        <v>3</v>
      </c>
      <c r="L525" s="185"/>
      <c r="M525" s="185"/>
      <c r="N525" s="180" t="str">
        <f t="shared" si="8"/>
        <v> </v>
      </c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  <c r="AA525" s="188"/>
    </row>
    <row r="526" spans="1:27" s="181" customFormat="1" ht="22.5">
      <c r="A526" s="174" t="s">
        <v>1458</v>
      </c>
      <c r="B526" s="174">
        <v>50100</v>
      </c>
      <c r="C526" s="179" t="s">
        <v>127</v>
      </c>
      <c r="D526" s="174">
        <v>3</v>
      </c>
      <c r="E526" s="175" t="s">
        <v>1992</v>
      </c>
      <c r="F526" s="291" t="s">
        <v>1657</v>
      </c>
      <c r="G526" s="277" t="s">
        <v>334</v>
      </c>
      <c r="H526" s="299" t="s">
        <v>138</v>
      </c>
      <c r="I526" s="251">
        <v>11</v>
      </c>
      <c r="J526" s="177">
        <v>11</v>
      </c>
      <c r="K526" s="177"/>
      <c r="L526" s="177"/>
      <c r="M526" s="177"/>
      <c r="N526" s="180" t="str">
        <f t="shared" si="8"/>
        <v> </v>
      </c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</row>
    <row r="527" spans="1:27" s="189" customFormat="1" ht="36">
      <c r="A527" s="182" t="s">
        <v>1556</v>
      </c>
      <c r="B527" s="182">
        <v>50100</v>
      </c>
      <c r="C527" s="187" t="s">
        <v>127</v>
      </c>
      <c r="D527" s="182">
        <v>3</v>
      </c>
      <c r="E527" s="183" t="s">
        <v>1992</v>
      </c>
      <c r="F527" s="294" t="s">
        <v>1657</v>
      </c>
      <c r="G527" s="286" t="s">
        <v>334</v>
      </c>
      <c r="H527" s="300" t="s">
        <v>138</v>
      </c>
      <c r="I527" s="252">
        <v>11</v>
      </c>
      <c r="J527" s="185">
        <v>11</v>
      </c>
      <c r="K527" s="185"/>
      <c r="L527" s="185"/>
      <c r="M527" s="185"/>
      <c r="N527" s="180" t="str">
        <f t="shared" si="8"/>
        <v> </v>
      </c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  <c r="AA527" s="188"/>
    </row>
    <row r="528" spans="1:27" s="181" customFormat="1" ht="22.5">
      <c r="A528" s="174" t="s">
        <v>1458</v>
      </c>
      <c r="B528" s="174">
        <v>50100</v>
      </c>
      <c r="C528" s="179" t="s">
        <v>127</v>
      </c>
      <c r="D528" s="174">
        <v>3</v>
      </c>
      <c r="E528" s="175" t="s">
        <v>1992</v>
      </c>
      <c r="F528" s="291" t="s">
        <v>1661</v>
      </c>
      <c r="G528" s="299" t="s">
        <v>335</v>
      </c>
      <c r="H528" s="299" t="s">
        <v>134</v>
      </c>
      <c r="I528" s="251">
        <v>15</v>
      </c>
      <c r="J528" s="177">
        <v>11</v>
      </c>
      <c r="K528" s="177">
        <v>4</v>
      </c>
      <c r="L528" s="177"/>
      <c r="M528" s="177"/>
      <c r="N528" s="180" t="str">
        <f t="shared" si="8"/>
        <v> </v>
      </c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</row>
    <row r="529" spans="1:27" s="189" customFormat="1" ht="36">
      <c r="A529" s="182" t="s">
        <v>1556</v>
      </c>
      <c r="B529" s="182">
        <v>50100</v>
      </c>
      <c r="C529" s="187" t="s">
        <v>127</v>
      </c>
      <c r="D529" s="182">
        <v>3</v>
      </c>
      <c r="E529" s="183" t="s">
        <v>1992</v>
      </c>
      <c r="F529" s="294" t="s">
        <v>1661</v>
      </c>
      <c r="G529" s="300" t="s">
        <v>335</v>
      </c>
      <c r="H529" s="300" t="s">
        <v>134</v>
      </c>
      <c r="I529" s="252">
        <v>15</v>
      </c>
      <c r="J529" s="185">
        <v>11</v>
      </c>
      <c r="K529" s="185">
        <v>4</v>
      </c>
      <c r="L529" s="185"/>
      <c r="M529" s="185"/>
      <c r="N529" s="180" t="str">
        <f t="shared" si="8"/>
        <v> </v>
      </c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</row>
    <row r="530" spans="1:27" s="181" customFormat="1" ht="38.25">
      <c r="A530" s="174" t="s">
        <v>1458</v>
      </c>
      <c r="B530" s="174" t="s">
        <v>136</v>
      </c>
      <c r="C530" s="179" t="s">
        <v>1993</v>
      </c>
      <c r="D530" s="174">
        <v>4</v>
      </c>
      <c r="E530" s="174" t="s">
        <v>1994</v>
      </c>
      <c r="F530" s="291" t="s">
        <v>2020</v>
      </c>
      <c r="G530" s="277" t="s">
        <v>336</v>
      </c>
      <c r="H530" s="299" t="s">
        <v>333</v>
      </c>
      <c r="I530" s="251">
        <v>15</v>
      </c>
      <c r="J530" s="177">
        <v>12</v>
      </c>
      <c r="K530" s="177">
        <v>3</v>
      </c>
      <c r="L530" s="177"/>
      <c r="M530" s="177"/>
      <c r="N530" s="180" t="str">
        <f t="shared" si="8"/>
        <v> </v>
      </c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</row>
    <row r="531" spans="1:27" s="189" customFormat="1" ht="38.25">
      <c r="A531" s="182" t="s">
        <v>1556</v>
      </c>
      <c r="B531" s="182" t="s">
        <v>136</v>
      </c>
      <c r="C531" s="187" t="s">
        <v>1993</v>
      </c>
      <c r="D531" s="182">
        <v>4</v>
      </c>
      <c r="E531" s="182" t="s">
        <v>1994</v>
      </c>
      <c r="F531" s="294" t="s">
        <v>2020</v>
      </c>
      <c r="G531" s="286" t="s">
        <v>336</v>
      </c>
      <c r="H531" s="300" t="s">
        <v>333</v>
      </c>
      <c r="I531" s="252">
        <v>15</v>
      </c>
      <c r="J531" s="185">
        <v>12</v>
      </c>
      <c r="K531" s="185">
        <v>3</v>
      </c>
      <c r="L531" s="185"/>
      <c r="M531" s="185"/>
      <c r="N531" s="180" t="str">
        <f t="shared" si="8"/>
        <v> </v>
      </c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</row>
    <row r="532" spans="1:27" s="181" customFormat="1" ht="24">
      <c r="A532" s="174" t="s">
        <v>1458</v>
      </c>
      <c r="B532" s="174" t="s">
        <v>136</v>
      </c>
      <c r="C532" s="179" t="s">
        <v>1993</v>
      </c>
      <c r="D532" s="174">
        <v>4</v>
      </c>
      <c r="E532" s="174" t="s">
        <v>1994</v>
      </c>
      <c r="F532" s="291" t="s">
        <v>2020</v>
      </c>
      <c r="G532" s="277" t="s">
        <v>337</v>
      </c>
      <c r="H532" s="299" t="s">
        <v>129</v>
      </c>
      <c r="I532" s="251">
        <v>15</v>
      </c>
      <c r="J532" s="177">
        <v>12</v>
      </c>
      <c r="K532" s="177">
        <v>3</v>
      </c>
      <c r="L532" s="177"/>
      <c r="M532" s="177"/>
      <c r="N532" s="180" t="str">
        <f t="shared" si="8"/>
        <v> </v>
      </c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</row>
    <row r="533" spans="1:27" s="189" customFormat="1" ht="36">
      <c r="A533" s="182" t="s">
        <v>1556</v>
      </c>
      <c r="B533" s="182" t="s">
        <v>136</v>
      </c>
      <c r="C533" s="187" t="s">
        <v>1993</v>
      </c>
      <c r="D533" s="182">
        <v>4</v>
      </c>
      <c r="E533" s="182" t="s">
        <v>1994</v>
      </c>
      <c r="F533" s="294" t="s">
        <v>2020</v>
      </c>
      <c r="G533" s="286" t="s">
        <v>337</v>
      </c>
      <c r="H533" s="300" t="s">
        <v>129</v>
      </c>
      <c r="I533" s="252">
        <v>15</v>
      </c>
      <c r="J533" s="185">
        <v>12</v>
      </c>
      <c r="K533" s="185">
        <v>3</v>
      </c>
      <c r="L533" s="185"/>
      <c r="M533" s="185"/>
      <c r="N533" s="180" t="str">
        <f t="shared" si="8"/>
        <v> </v>
      </c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</row>
    <row r="534" spans="1:27" s="181" customFormat="1" ht="24">
      <c r="A534" s="174" t="s">
        <v>1458</v>
      </c>
      <c r="B534" s="174" t="s">
        <v>136</v>
      </c>
      <c r="C534" s="179" t="s">
        <v>1993</v>
      </c>
      <c r="D534" s="174">
        <v>4</v>
      </c>
      <c r="E534" s="174" t="s">
        <v>1994</v>
      </c>
      <c r="F534" s="291" t="s">
        <v>2012</v>
      </c>
      <c r="G534" s="277" t="s">
        <v>338</v>
      </c>
      <c r="H534" s="277" t="s">
        <v>333</v>
      </c>
      <c r="I534" s="251">
        <v>5</v>
      </c>
      <c r="J534" s="177">
        <v>3</v>
      </c>
      <c r="K534" s="177">
        <v>2</v>
      </c>
      <c r="L534" s="177"/>
      <c r="M534" s="177"/>
      <c r="N534" s="180" t="str">
        <f t="shared" si="8"/>
        <v> </v>
      </c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</row>
    <row r="535" spans="1:27" s="189" customFormat="1" ht="36">
      <c r="A535" s="182" t="s">
        <v>1556</v>
      </c>
      <c r="B535" s="182" t="s">
        <v>136</v>
      </c>
      <c r="C535" s="187" t="s">
        <v>1993</v>
      </c>
      <c r="D535" s="182">
        <v>4</v>
      </c>
      <c r="E535" s="182" t="s">
        <v>1994</v>
      </c>
      <c r="F535" s="294" t="s">
        <v>2012</v>
      </c>
      <c r="G535" s="286" t="s">
        <v>338</v>
      </c>
      <c r="H535" s="286" t="s">
        <v>333</v>
      </c>
      <c r="I535" s="252">
        <v>5</v>
      </c>
      <c r="J535" s="185">
        <v>3</v>
      </c>
      <c r="K535" s="185">
        <v>2</v>
      </c>
      <c r="L535" s="185"/>
      <c r="M535" s="185"/>
      <c r="N535" s="180" t="str">
        <f t="shared" si="8"/>
        <v> </v>
      </c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</row>
    <row r="536" spans="1:27" s="181" customFormat="1" ht="25.5">
      <c r="A536" s="174" t="s">
        <v>1458</v>
      </c>
      <c r="B536" s="174" t="s">
        <v>136</v>
      </c>
      <c r="C536" s="179" t="s">
        <v>1993</v>
      </c>
      <c r="D536" s="174">
        <v>4</v>
      </c>
      <c r="E536" s="174" t="s">
        <v>1994</v>
      </c>
      <c r="F536" s="291" t="s">
        <v>2012</v>
      </c>
      <c r="G536" s="277" t="s">
        <v>339</v>
      </c>
      <c r="H536" s="277" t="s">
        <v>333</v>
      </c>
      <c r="I536" s="251">
        <v>10</v>
      </c>
      <c r="J536" s="177">
        <v>10</v>
      </c>
      <c r="K536" s="177"/>
      <c r="L536" s="177"/>
      <c r="M536" s="177"/>
      <c r="N536" s="180" t="str">
        <f t="shared" si="8"/>
        <v> </v>
      </c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</row>
    <row r="537" spans="1:27" s="189" customFormat="1" ht="36">
      <c r="A537" s="182" t="s">
        <v>1556</v>
      </c>
      <c r="B537" s="182" t="s">
        <v>136</v>
      </c>
      <c r="C537" s="187" t="s">
        <v>1993</v>
      </c>
      <c r="D537" s="182">
        <v>4</v>
      </c>
      <c r="E537" s="182" t="s">
        <v>1994</v>
      </c>
      <c r="F537" s="294" t="s">
        <v>2012</v>
      </c>
      <c r="G537" s="286" t="s">
        <v>339</v>
      </c>
      <c r="H537" s="286" t="s">
        <v>333</v>
      </c>
      <c r="I537" s="252">
        <v>10</v>
      </c>
      <c r="J537" s="185">
        <v>10</v>
      </c>
      <c r="K537" s="185"/>
      <c r="L537" s="185"/>
      <c r="M537" s="185"/>
      <c r="N537" s="180" t="str">
        <f t="shared" si="8"/>
        <v> </v>
      </c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  <c r="AA537" s="188"/>
    </row>
    <row r="538" spans="1:27" s="181" customFormat="1" ht="24">
      <c r="A538" s="174" t="s">
        <v>1458</v>
      </c>
      <c r="B538" s="174" t="s">
        <v>136</v>
      </c>
      <c r="C538" s="179" t="s">
        <v>1993</v>
      </c>
      <c r="D538" s="174">
        <v>4</v>
      </c>
      <c r="E538" s="174" t="s">
        <v>1994</v>
      </c>
      <c r="F538" s="291" t="s">
        <v>2012</v>
      </c>
      <c r="G538" s="299" t="s">
        <v>340</v>
      </c>
      <c r="H538" s="299" t="s">
        <v>138</v>
      </c>
      <c r="I538" s="251">
        <v>5</v>
      </c>
      <c r="J538" s="177">
        <v>3</v>
      </c>
      <c r="K538" s="177">
        <v>2</v>
      </c>
      <c r="L538" s="177"/>
      <c r="M538" s="177"/>
      <c r="N538" s="180" t="str">
        <f t="shared" si="8"/>
        <v> </v>
      </c>
      <c r="O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</row>
    <row r="539" spans="1:27" s="189" customFormat="1" ht="36">
      <c r="A539" s="182" t="s">
        <v>1556</v>
      </c>
      <c r="B539" s="182" t="s">
        <v>136</v>
      </c>
      <c r="C539" s="187" t="s">
        <v>1993</v>
      </c>
      <c r="D539" s="182">
        <v>4</v>
      </c>
      <c r="E539" s="182" t="s">
        <v>1994</v>
      </c>
      <c r="F539" s="294" t="s">
        <v>2012</v>
      </c>
      <c r="G539" s="300" t="s">
        <v>340</v>
      </c>
      <c r="H539" s="300" t="s">
        <v>138</v>
      </c>
      <c r="I539" s="252">
        <v>5</v>
      </c>
      <c r="J539" s="185">
        <v>3</v>
      </c>
      <c r="K539" s="185">
        <v>2</v>
      </c>
      <c r="L539" s="185"/>
      <c r="M539" s="185"/>
      <c r="N539" s="180" t="str">
        <f t="shared" si="8"/>
        <v> </v>
      </c>
      <c r="O539" s="188"/>
      <c r="R539" s="188"/>
      <c r="S539" s="188"/>
      <c r="T539" s="188"/>
      <c r="U539" s="188"/>
      <c r="V539" s="188"/>
      <c r="W539" s="188"/>
      <c r="X539" s="188"/>
      <c r="Y539" s="188"/>
      <c r="Z539" s="188"/>
      <c r="AA539" s="188"/>
    </row>
    <row r="540" spans="1:27" s="181" customFormat="1" ht="24">
      <c r="A540" s="174" t="s">
        <v>1458</v>
      </c>
      <c r="B540" s="174" t="s">
        <v>136</v>
      </c>
      <c r="C540" s="179" t="s">
        <v>1993</v>
      </c>
      <c r="D540" s="174">
        <v>4</v>
      </c>
      <c r="E540" s="174" t="s">
        <v>1994</v>
      </c>
      <c r="F540" s="291" t="s">
        <v>2012</v>
      </c>
      <c r="G540" s="277" t="s">
        <v>341</v>
      </c>
      <c r="H540" s="299" t="s">
        <v>139</v>
      </c>
      <c r="I540" s="251">
        <v>10</v>
      </c>
      <c r="J540" s="177">
        <v>10</v>
      </c>
      <c r="K540" s="177"/>
      <c r="L540" s="177"/>
      <c r="M540" s="177"/>
      <c r="N540" s="180" t="str">
        <f t="shared" si="8"/>
        <v> </v>
      </c>
      <c r="O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</row>
    <row r="541" spans="1:27" s="189" customFormat="1" ht="36">
      <c r="A541" s="182" t="s">
        <v>1556</v>
      </c>
      <c r="B541" s="182" t="s">
        <v>136</v>
      </c>
      <c r="C541" s="187" t="s">
        <v>1993</v>
      </c>
      <c r="D541" s="182">
        <v>4</v>
      </c>
      <c r="E541" s="182" t="s">
        <v>1994</v>
      </c>
      <c r="F541" s="294" t="s">
        <v>2012</v>
      </c>
      <c r="G541" s="286" t="s">
        <v>341</v>
      </c>
      <c r="H541" s="300" t="s">
        <v>139</v>
      </c>
      <c r="I541" s="252">
        <v>10</v>
      </c>
      <c r="J541" s="185">
        <v>10</v>
      </c>
      <c r="K541" s="185"/>
      <c r="L541" s="185"/>
      <c r="M541" s="185"/>
      <c r="N541" s="180" t="str">
        <f t="shared" si="8"/>
        <v> </v>
      </c>
      <c r="O541" s="188"/>
      <c r="R541" s="188"/>
      <c r="S541" s="188"/>
      <c r="T541" s="188"/>
      <c r="U541" s="188"/>
      <c r="V541" s="188"/>
      <c r="W541" s="188"/>
      <c r="X541" s="188"/>
      <c r="Y541" s="188"/>
      <c r="Z541" s="188"/>
      <c r="AA541" s="188"/>
    </row>
    <row r="542" spans="1:27" s="181" customFormat="1" ht="38.25">
      <c r="A542" s="174" t="s">
        <v>1458</v>
      </c>
      <c r="B542" s="174" t="s">
        <v>136</v>
      </c>
      <c r="C542" s="179" t="s">
        <v>1993</v>
      </c>
      <c r="D542" s="174">
        <v>4</v>
      </c>
      <c r="E542" s="174" t="s">
        <v>1994</v>
      </c>
      <c r="F542" s="291" t="s">
        <v>2020</v>
      </c>
      <c r="G542" s="277" t="s">
        <v>343</v>
      </c>
      <c r="H542" s="299" t="s">
        <v>333</v>
      </c>
      <c r="I542" s="251">
        <v>15</v>
      </c>
      <c r="J542" s="177">
        <v>13</v>
      </c>
      <c r="K542" s="177">
        <v>2</v>
      </c>
      <c r="L542" s="177"/>
      <c r="M542" s="177"/>
      <c r="N542" s="180" t="str">
        <f t="shared" si="8"/>
        <v> </v>
      </c>
      <c r="O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</row>
    <row r="543" spans="1:27" s="189" customFormat="1" ht="38.25">
      <c r="A543" s="182" t="s">
        <v>1556</v>
      </c>
      <c r="B543" s="182" t="s">
        <v>136</v>
      </c>
      <c r="C543" s="187" t="s">
        <v>1993</v>
      </c>
      <c r="D543" s="182">
        <v>4</v>
      </c>
      <c r="E543" s="182" t="s">
        <v>1994</v>
      </c>
      <c r="F543" s="294" t="s">
        <v>2020</v>
      </c>
      <c r="G543" s="286" t="s">
        <v>343</v>
      </c>
      <c r="H543" s="300" t="s">
        <v>333</v>
      </c>
      <c r="I543" s="252">
        <v>15</v>
      </c>
      <c r="J543" s="185">
        <v>13</v>
      </c>
      <c r="K543" s="185">
        <v>2</v>
      </c>
      <c r="L543" s="185"/>
      <c r="M543" s="185"/>
      <c r="N543" s="180" t="str">
        <f t="shared" si="8"/>
        <v> </v>
      </c>
      <c r="O543" s="188"/>
      <c r="R543" s="188"/>
      <c r="S543" s="188"/>
      <c r="T543" s="188"/>
      <c r="U543" s="188"/>
      <c r="V543" s="188"/>
      <c r="W543" s="188"/>
      <c r="X543" s="188"/>
      <c r="Y543" s="188"/>
      <c r="Z543" s="188"/>
      <c r="AA543" s="188"/>
    </row>
    <row r="544" spans="1:27" s="181" customFormat="1" ht="24">
      <c r="A544" s="174" t="s">
        <v>1458</v>
      </c>
      <c r="B544" s="174" t="s">
        <v>136</v>
      </c>
      <c r="C544" s="179" t="s">
        <v>1993</v>
      </c>
      <c r="D544" s="174">
        <v>4</v>
      </c>
      <c r="E544" s="174" t="s">
        <v>1994</v>
      </c>
      <c r="F544" s="291" t="s">
        <v>1674</v>
      </c>
      <c r="G544" s="299" t="s">
        <v>81</v>
      </c>
      <c r="H544" s="299" t="s">
        <v>134</v>
      </c>
      <c r="I544" s="251">
        <v>15</v>
      </c>
      <c r="J544" s="177">
        <v>11</v>
      </c>
      <c r="K544" s="177">
        <v>4</v>
      </c>
      <c r="L544" s="177"/>
      <c r="M544" s="177"/>
      <c r="N544" s="180" t="str">
        <f t="shared" si="8"/>
        <v> </v>
      </c>
      <c r="O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</row>
    <row r="545" spans="1:27" s="189" customFormat="1" ht="36">
      <c r="A545" s="182" t="s">
        <v>1556</v>
      </c>
      <c r="B545" s="182" t="s">
        <v>136</v>
      </c>
      <c r="C545" s="187" t="s">
        <v>1993</v>
      </c>
      <c r="D545" s="182">
        <v>4</v>
      </c>
      <c r="E545" s="182" t="s">
        <v>1994</v>
      </c>
      <c r="F545" s="294" t="s">
        <v>1674</v>
      </c>
      <c r="G545" s="300" t="s">
        <v>81</v>
      </c>
      <c r="H545" s="300" t="s">
        <v>134</v>
      </c>
      <c r="I545" s="252">
        <v>15</v>
      </c>
      <c r="J545" s="185">
        <v>11</v>
      </c>
      <c r="K545" s="185">
        <v>4</v>
      </c>
      <c r="L545" s="185"/>
      <c r="M545" s="185"/>
      <c r="N545" s="180" t="str">
        <f t="shared" si="8"/>
        <v> </v>
      </c>
      <c r="O545" s="188"/>
      <c r="R545" s="188"/>
      <c r="S545" s="188"/>
      <c r="T545" s="188"/>
      <c r="U545" s="188"/>
      <c r="V545" s="188"/>
      <c r="W545" s="188"/>
      <c r="X545" s="188"/>
      <c r="Y545" s="188"/>
      <c r="Z545" s="188"/>
      <c r="AA545" s="188"/>
    </row>
    <row r="546" spans="1:27" s="181" customFormat="1" ht="25.5">
      <c r="A546" s="174" t="s">
        <v>1458</v>
      </c>
      <c r="B546" s="174" t="s">
        <v>136</v>
      </c>
      <c r="C546" s="179" t="s">
        <v>1993</v>
      </c>
      <c r="D546" s="174">
        <v>5</v>
      </c>
      <c r="E546" s="174" t="s">
        <v>1995</v>
      </c>
      <c r="F546" s="291" t="s">
        <v>1562</v>
      </c>
      <c r="G546" s="277" t="s">
        <v>137</v>
      </c>
      <c r="H546" s="299" t="s">
        <v>135</v>
      </c>
      <c r="I546" s="251">
        <v>17</v>
      </c>
      <c r="J546" s="177">
        <v>7</v>
      </c>
      <c r="K546" s="177">
        <v>10</v>
      </c>
      <c r="L546" s="177"/>
      <c r="M546" s="177"/>
      <c r="N546" s="180" t="str">
        <f t="shared" si="8"/>
        <v> </v>
      </c>
      <c r="O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</row>
    <row r="547" spans="1:27" s="189" customFormat="1" ht="36">
      <c r="A547" s="182" t="s">
        <v>1556</v>
      </c>
      <c r="B547" s="182" t="s">
        <v>136</v>
      </c>
      <c r="C547" s="187" t="s">
        <v>1993</v>
      </c>
      <c r="D547" s="182">
        <v>5</v>
      </c>
      <c r="E547" s="182" t="s">
        <v>1995</v>
      </c>
      <c r="F547" s="294" t="s">
        <v>1562</v>
      </c>
      <c r="G547" s="286" t="s">
        <v>137</v>
      </c>
      <c r="H547" s="300" t="s">
        <v>135</v>
      </c>
      <c r="I547" s="252">
        <v>17</v>
      </c>
      <c r="J547" s="185">
        <v>7</v>
      </c>
      <c r="K547" s="185">
        <v>10</v>
      </c>
      <c r="L547" s="185"/>
      <c r="M547" s="185"/>
      <c r="N547" s="180" t="str">
        <f t="shared" si="8"/>
        <v> </v>
      </c>
      <c r="O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</row>
    <row r="548" spans="1:27" s="181" customFormat="1" ht="25.5">
      <c r="A548" s="174" t="s">
        <v>1458</v>
      </c>
      <c r="B548" s="174" t="s">
        <v>136</v>
      </c>
      <c r="C548" s="179" t="s">
        <v>1993</v>
      </c>
      <c r="D548" s="174">
        <v>5</v>
      </c>
      <c r="E548" s="174" t="s">
        <v>1995</v>
      </c>
      <c r="F548" s="291" t="s">
        <v>1562</v>
      </c>
      <c r="G548" s="277" t="s">
        <v>344</v>
      </c>
      <c r="H548" s="299" t="s">
        <v>345</v>
      </c>
      <c r="I548" s="251">
        <v>17</v>
      </c>
      <c r="J548" s="177">
        <v>13</v>
      </c>
      <c r="K548" s="177">
        <v>4</v>
      </c>
      <c r="L548" s="177"/>
      <c r="M548" s="177"/>
      <c r="N548" s="180" t="str">
        <f t="shared" si="8"/>
        <v> </v>
      </c>
      <c r="O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</row>
    <row r="549" spans="1:27" s="189" customFormat="1" ht="36">
      <c r="A549" s="182" t="s">
        <v>1556</v>
      </c>
      <c r="B549" s="182" t="s">
        <v>136</v>
      </c>
      <c r="C549" s="187" t="s">
        <v>1993</v>
      </c>
      <c r="D549" s="182">
        <v>5</v>
      </c>
      <c r="E549" s="182" t="s">
        <v>1995</v>
      </c>
      <c r="F549" s="294" t="s">
        <v>1562</v>
      </c>
      <c r="G549" s="286" t="s">
        <v>344</v>
      </c>
      <c r="H549" s="300" t="s">
        <v>345</v>
      </c>
      <c r="I549" s="252">
        <v>17</v>
      </c>
      <c r="J549" s="185">
        <v>13</v>
      </c>
      <c r="K549" s="185">
        <v>4</v>
      </c>
      <c r="L549" s="185"/>
      <c r="M549" s="185"/>
      <c r="N549" s="180" t="str">
        <f t="shared" si="8"/>
        <v> </v>
      </c>
      <c r="O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</row>
    <row r="550" spans="1:27" s="181" customFormat="1" ht="25.5">
      <c r="A550" s="174" t="s">
        <v>1458</v>
      </c>
      <c r="B550" s="174" t="s">
        <v>136</v>
      </c>
      <c r="C550" s="179" t="s">
        <v>1993</v>
      </c>
      <c r="D550" s="174">
        <v>5</v>
      </c>
      <c r="E550" s="174" t="s">
        <v>1995</v>
      </c>
      <c r="F550" s="291" t="s">
        <v>2020</v>
      </c>
      <c r="G550" s="277" t="s">
        <v>346</v>
      </c>
      <c r="H550" s="277" t="s">
        <v>347</v>
      </c>
      <c r="I550" s="251">
        <v>17</v>
      </c>
      <c r="J550" s="177">
        <v>12</v>
      </c>
      <c r="K550" s="177">
        <v>4</v>
      </c>
      <c r="L550" s="177">
        <v>1</v>
      </c>
      <c r="M550" s="177"/>
      <c r="N550" s="180" t="str">
        <f t="shared" si="8"/>
        <v> </v>
      </c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</row>
    <row r="551" spans="1:27" s="189" customFormat="1" ht="36">
      <c r="A551" s="182" t="s">
        <v>1556</v>
      </c>
      <c r="B551" s="182" t="s">
        <v>136</v>
      </c>
      <c r="C551" s="187" t="s">
        <v>1993</v>
      </c>
      <c r="D551" s="182">
        <v>5</v>
      </c>
      <c r="E551" s="182" t="s">
        <v>1995</v>
      </c>
      <c r="F551" s="294" t="s">
        <v>2020</v>
      </c>
      <c r="G551" s="286" t="s">
        <v>346</v>
      </c>
      <c r="H551" s="286" t="s">
        <v>347</v>
      </c>
      <c r="I551" s="252">
        <v>17</v>
      </c>
      <c r="J551" s="185">
        <v>12</v>
      </c>
      <c r="K551" s="185">
        <v>4</v>
      </c>
      <c r="L551" s="185">
        <v>1</v>
      </c>
      <c r="M551" s="185"/>
      <c r="N551" s="180" t="str">
        <f t="shared" si="8"/>
        <v> </v>
      </c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</row>
    <row r="552" spans="1:27" s="181" customFormat="1" ht="25.5">
      <c r="A552" s="174" t="s">
        <v>1458</v>
      </c>
      <c r="B552" s="174" t="s">
        <v>136</v>
      </c>
      <c r="C552" s="179" t="s">
        <v>1993</v>
      </c>
      <c r="D552" s="174">
        <v>5</v>
      </c>
      <c r="E552" s="174" t="s">
        <v>1995</v>
      </c>
      <c r="F552" s="291" t="s">
        <v>1562</v>
      </c>
      <c r="G552" s="277" t="s">
        <v>348</v>
      </c>
      <c r="H552" s="299" t="s">
        <v>135</v>
      </c>
      <c r="I552" s="251">
        <v>17</v>
      </c>
      <c r="J552" s="177">
        <v>11</v>
      </c>
      <c r="K552" s="177">
        <v>6</v>
      </c>
      <c r="L552" s="177"/>
      <c r="M552" s="177"/>
      <c r="N552" s="180" t="str">
        <f t="shared" si="8"/>
        <v> </v>
      </c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</row>
    <row r="553" spans="1:27" s="189" customFormat="1" ht="36">
      <c r="A553" s="182" t="s">
        <v>1556</v>
      </c>
      <c r="B553" s="182" t="s">
        <v>136</v>
      </c>
      <c r="C553" s="187" t="s">
        <v>1993</v>
      </c>
      <c r="D553" s="182">
        <v>5</v>
      </c>
      <c r="E553" s="182" t="s">
        <v>1995</v>
      </c>
      <c r="F553" s="294" t="s">
        <v>1562</v>
      </c>
      <c r="G553" s="286" t="s">
        <v>348</v>
      </c>
      <c r="H553" s="300" t="s">
        <v>135</v>
      </c>
      <c r="I553" s="252">
        <v>17</v>
      </c>
      <c r="J553" s="185">
        <v>11</v>
      </c>
      <c r="K553" s="185">
        <v>6</v>
      </c>
      <c r="L553" s="185"/>
      <c r="M553" s="185"/>
      <c r="N553" s="180" t="str">
        <f t="shared" si="8"/>
        <v> </v>
      </c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</row>
    <row r="554" spans="1:27" s="181" customFormat="1" ht="24">
      <c r="A554" s="174" t="s">
        <v>1458</v>
      </c>
      <c r="B554" s="174" t="s">
        <v>136</v>
      </c>
      <c r="C554" s="179" t="s">
        <v>1993</v>
      </c>
      <c r="D554" s="174">
        <v>5</v>
      </c>
      <c r="E554" s="174" t="s">
        <v>1995</v>
      </c>
      <c r="F554" s="291" t="s">
        <v>1674</v>
      </c>
      <c r="G554" s="299" t="s">
        <v>81</v>
      </c>
      <c r="H554" s="277" t="s">
        <v>134</v>
      </c>
      <c r="I554" s="251">
        <v>17</v>
      </c>
      <c r="J554" s="177">
        <v>8</v>
      </c>
      <c r="K554" s="177">
        <v>9</v>
      </c>
      <c r="L554" s="177"/>
      <c r="M554" s="177"/>
      <c r="N554" s="180" t="str">
        <f t="shared" si="8"/>
        <v> </v>
      </c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</row>
    <row r="555" spans="1:27" s="189" customFormat="1" ht="36">
      <c r="A555" s="182" t="s">
        <v>1556</v>
      </c>
      <c r="B555" s="182" t="s">
        <v>136</v>
      </c>
      <c r="C555" s="187" t="s">
        <v>1993</v>
      </c>
      <c r="D555" s="182">
        <v>5</v>
      </c>
      <c r="E555" s="182" t="s">
        <v>1995</v>
      </c>
      <c r="F555" s="294" t="s">
        <v>1674</v>
      </c>
      <c r="G555" s="300" t="s">
        <v>81</v>
      </c>
      <c r="H555" s="277" t="s">
        <v>134</v>
      </c>
      <c r="I555" s="252">
        <v>17</v>
      </c>
      <c r="J555" s="185">
        <v>8</v>
      </c>
      <c r="K555" s="185">
        <v>9</v>
      </c>
      <c r="L555" s="185"/>
      <c r="M555" s="185"/>
      <c r="N555" s="180" t="str">
        <f t="shared" si="8"/>
        <v> </v>
      </c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  <c r="AA555" s="188"/>
    </row>
    <row r="556" spans="1:27" s="181" customFormat="1" ht="33.75">
      <c r="A556" s="174" t="s">
        <v>1458</v>
      </c>
      <c r="B556" s="174" t="s">
        <v>140</v>
      </c>
      <c r="C556" s="179" t="s">
        <v>1996</v>
      </c>
      <c r="D556" s="174">
        <v>1</v>
      </c>
      <c r="E556" s="175" t="s">
        <v>1998</v>
      </c>
      <c r="F556" s="291" t="s">
        <v>1568</v>
      </c>
      <c r="G556" s="374" t="s">
        <v>56</v>
      </c>
      <c r="H556" s="374" t="s">
        <v>349</v>
      </c>
      <c r="I556" s="251">
        <v>13</v>
      </c>
      <c r="J556" s="177">
        <v>8</v>
      </c>
      <c r="K556" s="177">
        <v>5</v>
      </c>
      <c r="L556" s="177"/>
      <c r="M556" s="177"/>
      <c r="N556" s="180" t="str">
        <f t="shared" si="8"/>
        <v> </v>
      </c>
      <c r="O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</row>
    <row r="557" spans="1:27" s="181" customFormat="1" ht="33.75">
      <c r="A557" s="174" t="s">
        <v>2008</v>
      </c>
      <c r="B557" s="174" t="s">
        <v>140</v>
      </c>
      <c r="C557" s="179" t="s">
        <v>1996</v>
      </c>
      <c r="D557" s="174">
        <v>1</v>
      </c>
      <c r="E557" s="175" t="s">
        <v>1998</v>
      </c>
      <c r="F557" s="291" t="s">
        <v>1568</v>
      </c>
      <c r="G557" s="374" t="s">
        <v>56</v>
      </c>
      <c r="H557" s="374" t="s">
        <v>349</v>
      </c>
      <c r="I557" s="251">
        <v>6</v>
      </c>
      <c r="J557" s="177">
        <v>1</v>
      </c>
      <c r="K557" s="177">
        <v>2</v>
      </c>
      <c r="L557" s="177">
        <v>3</v>
      </c>
      <c r="M557" s="177"/>
      <c r="N557" s="180" t="str">
        <f t="shared" si="8"/>
        <v> </v>
      </c>
      <c r="O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</row>
    <row r="558" spans="1:27" s="189" customFormat="1" ht="36">
      <c r="A558" s="182" t="s">
        <v>1556</v>
      </c>
      <c r="B558" s="182" t="s">
        <v>140</v>
      </c>
      <c r="C558" s="187" t="s">
        <v>1996</v>
      </c>
      <c r="D558" s="182">
        <v>1</v>
      </c>
      <c r="E558" s="183" t="s">
        <v>1998</v>
      </c>
      <c r="F558" s="294" t="s">
        <v>1568</v>
      </c>
      <c r="G558" s="375" t="s">
        <v>56</v>
      </c>
      <c r="H558" s="375" t="s">
        <v>349</v>
      </c>
      <c r="I558" s="252">
        <v>19</v>
      </c>
      <c r="J558" s="185">
        <v>9</v>
      </c>
      <c r="K558" s="185">
        <v>7</v>
      </c>
      <c r="L558" s="185">
        <v>3</v>
      </c>
      <c r="M558" s="185"/>
      <c r="N558" s="180" t="str">
        <f t="shared" si="8"/>
        <v> </v>
      </c>
      <c r="O558" s="188"/>
      <c r="R558" s="188"/>
      <c r="S558" s="188"/>
      <c r="T558" s="188"/>
      <c r="U558" s="188"/>
      <c r="V558" s="188"/>
      <c r="W558" s="188"/>
      <c r="X558" s="188"/>
      <c r="Y558" s="188"/>
      <c r="Z558" s="188"/>
      <c r="AA558" s="188"/>
    </row>
    <row r="559" spans="1:27" s="181" customFormat="1" ht="33.75">
      <c r="A559" s="174" t="s">
        <v>1458</v>
      </c>
      <c r="B559" s="174" t="s">
        <v>140</v>
      </c>
      <c r="C559" s="179" t="s">
        <v>1996</v>
      </c>
      <c r="D559" s="174">
        <v>1</v>
      </c>
      <c r="E559" s="175" t="s">
        <v>1998</v>
      </c>
      <c r="F559" s="291" t="s">
        <v>1568</v>
      </c>
      <c r="G559" s="374" t="s">
        <v>350</v>
      </c>
      <c r="H559" s="374" t="s">
        <v>351</v>
      </c>
      <c r="I559" s="251">
        <v>13</v>
      </c>
      <c r="J559" s="177">
        <v>7</v>
      </c>
      <c r="K559" s="177">
        <v>6</v>
      </c>
      <c r="L559" s="177">
        <v>0</v>
      </c>
      <c r="M559" s="177"/>
      <c r="N559" s="180" t="str">
        <f t="shared" si="8"/>
        <v> </v>
      </c>
      <c r="O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</row>
    <row r="560" spans="1:27" s="181" customFormat="1" ht="33.75">
      <c r="A560" s="174" t="s">
        <v>2008</v>
      </c>
      <c r="B560" s="174" t="s">
        <v>140</v>
      </c>
      <c r="C560" s="179" t="s">
        <v>1996</v>
      </c>
      <c r="D560" s="174">
        <v>1</v>
      </c>
      <c r="E560" s="175" t="s">
        <v>1998</v>
      </c>
      <c r="F560" s="291" t="s">
        <v>1568</v>
      </c>
      <c r="G560" s="374" t="s">
        <v>350</v>
      </c>
      <c r="H560" s="374" t="s">
        <v>351</v>
      </c>
      <c r="I560" s="251">
        <v>6</v>
      </c>
      <c r="J560" s="177">
        <v>1</v>
      </c>
      <c r="K560" s="177">
        <v>2</v>
      </c>
      <c r="L560" s="177">
        <v>3</v>
      </c>
      <c r="M560" s="177"/>
      <c r="N560" s="180" t="str">
        <f t="shared" si="8"/>
        <v> </v>
      </c>
      <c r="O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</row>
    <row r="561" spans="1:27" s="189" customFormat="1" ht="36">
      <c r="A561" s="182" t="s">
        <v>1556</v>
      </c>
      <c r="B561" s="182" t="s">
        <v>140</v>
      </c>
      <c r="C561" s="187" t="s">
        <v>1996</v>
      </c>
      <c r="D561" s="182">
        <v>1</v>
      </c>
      <c r="E561" s="183" t="s">
        <v>1998</v>
      </c>
      <c r="F561" s="294" t="s">
        <v>1568</v>
      </c>
      <c r="G561" s="375" t="s">
        <v>350</v>
      </c>
      <c r="H561" s="375" t="s">
        <v>351</v>
      </c>
      <c r="I561" s="252">
        <v>19</v>
      </c>
      <c r="J561" s="185">
        <v>8</v>
      </c>
      <c r="K561" s="185">
        <v>8</v>
      </c>
      <c r="L561" s="185">
        <v>3</v>
      </c>
      <c r="M561" s="185"/>
      <c r="N561" s="180" t="str">
        <f t="shared" si="8"/>
        <v> </v>
      </c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  <c r="AA561" s="188"/>
    </row>
    <row r="562" spans="1:27" s="181" customFormat="1" ht="33.75">
      <c r="A562" s="174" t="s">
        <v>1458</v>
      </c>
      <c r="B562" s="174" t="s">
        <v>140</v>
      </c>
      <c r="C562" s="179" t="s">
        <v>1996</v>
      </c>
      <c r="D562" s="174">
        <v>2</v>
      </c>
      <c r="E562" s="175" t="s">
        <v>1997</v>
      </c>
      <c r="F562" s="291" t="s">
        <v>1570</v>
      </c>
      <c r="G562" s="374" t="s">
        <v>352</v>
      </c>
      <c r="H562" s="374" t="s">
        <v>353</v>
      </c>
      <c r="I562" s="251">
        <v>16</v>
      </c>
      <c r="J562" s="177">
        <v>4</v>
      </c>
      <c r="K562" s="177">
        <v>10</v>
      </c>
      <c r="L562" s="177"/>
      <c r="M562" s="177">
        <v>2</v>
      </c>
      <c r="N562" s="180" t="str">
        <f t="shared" si="8"/>
        <v> </v>
      </c>
      <c r="O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</row>
    <row r="563" spans="1:27" s="181" customFormat="1" ht="33.75">
      <c r="A563" s="174" t="s">
        <v>2008</v>
      </c>
      <c r="B563" s="174" t="s">
        <v>140</v>
      </c>
      <c r="C563" s="179" t="s">
        <v>1996</v>
      </c>
      <c r="D563" s="174">
        <v>2</v>
      </c>
      <c r="E563" s="175" t="s">
        <v>1997</v>
      </c>
      <c r="F563" s="291" t="s">
        <v>1570</v>
      </c>
      <c r="G563" s="374" t="s">
        <v>352</v>
      </c>
      <c r="H563" s="374" t="s">
        <v>353</v>
      </c>
      <c r="I563" s="251">
        <v>3</v>
      </c>
      <c r="J563" s="177">
        <v>1</v>
      </c>
      <c r="K563" s="177">
        <v>1</v>
      </c>
      <c r="L563" s="177"/>
      <c r="M563" s="177">
        <v>1</v>
      </c>
      <c r="N563" s="180" t="str">
        <f t="shared" si="8"/>
        <v> </v>
      </c>
      <c r="O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</row>
    <row r="564" spans="1:27" s="189" customFormat="1" ht="36">
      <c r="A564" s="182" t="s">
        <v>1556</v>
      </c>
      <c r="B564" s="182" t="s">
        <v>140</v>
      </c>
      <c r="C564" s="187" t="s">
        <v>1996</v>
      </c>
      <c r="D564" s="182">
        <v>2</v>
      </c>
      <c r="E564" s="183" t="s">
        <v>1997</v>
      </c>
      <c r="F564" s="294" t="s">
        <v>1570</v>
      </c>
      <c r="G564" s="375" t="s">
        <v>352</v>
      </c>
      <c r="H564" s="375" t="s">
        <v>353</v>
      </c>
      <c r="I564" s="252">
        <v>19</v>
      </c>
      <c r="J564" s="185">
        <v>5</v>
      </c>
      <c r="K564" s="185">
        <v>11</v>
      </c>
      <c r="L564" s="185"/>
      <c r="M564" s="185">
        <v>3</v>
      </c>
      <c r="N564" s="180" t="str">
        <f t="shared" si="8"/>
        <v> </v>
      </c>
      <c r="O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88"/>
    </row>
    <row r="565" spans="1:27" s="181" customFormat="1" ht="33.75">
      <c r="A565" s="174" t="s">
        <v>1458</v>
      </c>
      <c r="B565" s="174" t="s">
        <v>140</v>
      </c>
      <c r="C565" s="179" t="s">
        <v>1996</v>
      </c>
      <c r="D565" s="174">
        <v>2</v>
      </c>
      <c r="E565" s="175" t="s">
        <v>1997</v>
      </c>
      <c r="F565" s="291" t="s">
        <v>1657</v>
      </c>
      <c r="G565" s="374" t="s">
        <v>142</v>
      </c>
      <c r="H565" s="374" t="s">
        <v>144</v>
      </c>
      <c r="I565" s="251">
        <v>16</v>
      </c>
      <c r="J565" s="177">
        <v>7</v>
      </c>
      <c r="K565" s="177">
        <v>9</v>
      </c>
      <c r="L565" s="177"/>
      <c r="M565" s="177"/>
      <c r="N565" s="180" t="str">
        <f t="shared" si="8"/>
        <v> </v>
      </c>
      <c r="O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</row>
    <row r="566" spans="1:27" s="181" customFormat="1" ht="33.75">
      <c r="A566" s="174" t="s">
        <v>2008</v>
      </c>
      <c r="B566" s="174" t="s">
        <v>140</v>
      </c>
      <c r="C566" s="179" t="s">
        <v>1996</v>
      </c>
      <c r="D566" s="174">
        <v>2</v>
      </c>
      <c r="E566" s="175" t="s">
        <v>1997</v>
      </c>
      <c r="F566" s="291" t="s">
        <v>1657</v>
      </c>
      <c r="G566" s="374" t="s">
        <v>142</v>
      </c>
      <c r="H566" s="374" t="s">
        <v>144</v>
      </c>
      <c r="I566" s="251">
        <v>3</v>
      </c>
      <c r="J566" s="177">
        <v>2</v>
      </c>
      <c r="K566" s="177">
        <v>1</v>
      </c>
      <c r="L566" s="177"/>
      <c r="M566" s="177"/>
      <c r="N566" s="180" t="str">
        <f t="shared" si="8"/>
        <v> </v>
      </c>
      <c r="O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</row>
    <row r="567" spans="1:27" s="189" customFormat="1" ht="36">
      <c r="A567" s="182" t="s">
        <v>1556</v>
      </c>
      <c r="B567" s="182" t="s">
        <v>140</v>
      </c>
      <c r="C567" s="187" t="s">
        <v>1996</v>
      </c>
      <c r="D567" s="182">
        <v>2</v>
      </c>
      <c r="E567" s="183" t="s">
        <v>1997</v>
      </c>
      <c r="F567" s="291" t="s">
        <v>1657</v>
      </c>
      <c r="G567" s="375" t="s">
        <v>142</v>
      </c>
      <c r="H567" s="375" t="s">
        <v>144</v>
      </c>
      <c r="I567" s="252">
        <v>19</v>
      </c>
      <c r="J567" s="185">
        <v>9</v>
      </c>
      <c r="K567" s="185">
        <v>10</v>
      </c>
      <c r="L567" s="185"/>
      <c r="M567" s="185"/>
      <c r="N567" s="180" t="str">
        <f t="shared" si="8"/>
        <v> </v>
      </c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88"/>
    </row>
    <row r="568" spans="1:27" s="181" customFormat="1" ht="33.75">
      <c r="A568" s="174" t="s">
        <v>1458</v>
      </c>
      <c r="B568" s="174" t="s">
        <v>140</v>
      </c>
      <c r="C568" s="179" t="s">
        <v>1996</v>
      </c>
      <c r="D568" s="174">
        <v>2</v>
      </c>
      <c r="E568" s="175" t="s">
        <v>1997</v>
      </c>
      <c r="F568" s="291" t="s">
        <v>1657</v>
      </c>
      <c r="G568" s="374" t="s">
        <v>354</v>
      </c>
      <c r="H568" s="374" t="s">
        <v>144</v>
      </c>
      <c r="I568" s="251">
        <v>16</v>
      </c>
      <c r="J568" s="177">
        <v>7</v>
      </c>
      <c r="K568" s="177">
        <v>9</v>
      </c>
      <c r="L568" s="177"/>
      <c r="M568" s="177"/>
      <c r="N568" s="180" t="str">
        <f t="shared" si="8"/>
        <v> </v>
      </c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</row>
    <row r="569" spans="1:27" s="181" customFormat="1" ht="33.75">
      <c r="A569" s="174" t="s">
        <v>2008</v>
      </c>
      <c r="B569" s="174" t="s">
        <v>140</v>
      </c>
      <c r="C569" s="179" t="s">
        <v>1996</v>
      </c>
      <c r="D569" s="174">
        <v>2</v>
      </c>
      <c r="E569" s="175" t="s">
        <v>1997</v>
      </c>
      <c r="F569" s="291" t="s">
        <v>1657</v>
      </c>
      <c r="G569" s="374" t="s">
        <v>354</v>
      </c>
      <c r="H569" s="374" t="s">
        <v>144</v>
      </c>
      <c r="I569" s="251">
        <v>3</v>
      </c>
      <c r="J569" s="177">
        <v>1</v>
      </c>
      <c r="K569" s="177">
        <v>2</v>
      </c>
      <c r="L569" s="177"/>
      <c r="M569" s="177"/>
      <c r="N569" s="180" t="str">
        <f t="shared" si="8"/>
        <v> </v>
      </c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</row>
    <row r="570" spans="1:27" s="189" customFormat="1" ht="36">
      <c r="A570" s="182" t="s">
        <v>1556</v>
      </c>
      <c r="B570" s="182" t="s">
        <v>140</v>
      </c>
      <c r="C570" s="187" t="s">
        <v>1996</v>
      </c>
      <c r="D570" s="182">
        <v>2</v>
      </c>
      <c r="E570" s="183" t="s">
        <v>1997</v>
      </c>
      <c r="F570" s="294" t="s">
        <v>1657</v>
      </c>
      <c r="G570" s="375" t="s">
        <v>354</v>
      </c>
      <c r="H570" s="375" t="s">
        <v>144</v>
      </c>
      <c r="I570" s="252">
        <v>19</v>
      </c>
      <c r="J570" s="185">
        <v>8</v>
      </c>
      <c r="K570" s="185">
        <v>11</v>
      </c>
      <c r="L570" s="185"/>
      <c r="M570" s="185"/>
      <c r="N570" s="180" t="str">
        <f t="shared" si="8"/>
        <v> </v>
      </c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88"/>
    </row>
    <row r="571" spans="1:27" s="181" customFormat="1" ht="33.75">
      <c r="A571" s="174" t="s">
        <v>1458</v>
      </c>
      <c r="B571" s="174" t="s">
        <v>140</v>
      </c>
      <c r="C571" s="179" t="s">
        <v>1996</v>
      </c>
      <c r="D571" s="174">
        <v>2</v>
      </c>
      <c r="E571" s="175" t="s">
        <v>1997</v>
      </c>
      <c r="F571" s="291" t="s">
        <v>1661</v>
      </c>
      <c r="G571" s="374" t="s">
        <v>181</v>
      </c>
      <c r="H571" s="374" t="s">
        <v>377</v>
      </c>
      <c r="I571" s="251">
        <v>16</v>
      </c>
      <c r="J571" s="177">
        <v>10</v>
      </c>
      <c r="K571" s="177">
        <v>6</v>
      </c>
      <c r="L571" s="177"/>
      <c r="M571" s="177"/>
      <c r="N571" s="180" t="str">
        <f t="shared" si="8"/>
        <v> </v>
      </c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</row>
    <row r="572" spans="1:27" s="181" customFormat="1" ht="33.75">
      <c r="A572" s="174" t="s">
        <v>2008</v>
      </c>
      <c r="B572" s="174" t="s">
        <v>140</v>
      </c>
      <c r="C572" s="179" t="s">
        <v>1996</v>
      </c>
      <c r="D572" s="174">
        <v>2</v>
      </c>
      <c r="E572" s="175" t="s">
        <v>1997</v>
      </c>
      <c r="F572" s="291" t="s">
        <v>1661</v>
      </c>
      <c r="G572" s="374" t="s">
        <v>181</v>
      </c>
      <c r="H572" s="374" t="s">
        <v>377</v>
      </c>
      <c r="I572" s="251">
        <v>3</v>
      </c>
      <c r="J572" s="177">
        <v>1</v>
      </c>
      <c r="K572" s="177">
        <v>2</v>
      </c>
      <c r="L572" s="177"/>
      <c r="M572" s="177"/>
      <c r="N572" s="180" t="str">
        <f t="shared" si="8"/>
        <v> </v>
      </c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</row>
    <row r="573" spans="1:27" s="189" customFormat="1" ht="36">
      <c r="A573" s="182" t="s">
        <v>1556</v>
      </c>
      <c r="B573" s="182" t="s">
        <v>140</v>
      </c>
      <c r="C573" s="187" t="s">
        <v>1996</v>
      </c>
      <c r="D573" s="182">
        <v>2</v>
      </c>
      <c r="E573" s="183" t="s">
        <v>1997</v>
      </c>
      <c r="F573" s="294" t="s">
        <v>1661</v>
      </c>
      <c r="G573" s="375" t="s">
        <v>181</v>
      </c>
      <c r="H573" s="375" t="s">
        <v>377</v>
      </c>
      <c r="I573" s="252">
        <v>19</v>
      </c>
      <c r="J573" s="185">
        <v>11</v>
      </c>
      <c r="K573" s="185">
        <v>8</v>
      </c>
      <c r="L573" s="185"/>
      <c r="M573" s="185"/>
      <c r="N573" s="180" t="str">
        <f t="shared" si="8"/>
        <v> </v>
      </c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  <c r="AA573" s="188"/>
    </row>
    <row r="574" spans="1:27" s="181" customFormat="1" ht="23.25" customHeight="1">
      <c r="A574" s="174" t="s">
        <v>1458</v>
      </c>
      <c r="B574" s="174" t="s">
        <v>140</v>
      </c>
      <c r="C574" s="179" t="s">
        <v>1996</v>
      </c>
      <c r="D574" s="174">
        <v>3</v>
      </c>
      <c r="E574" s="175" t="s">
        <v>1999</v>
      </c>
      <c r="F574" s="291" t="s">
        <v>1570</v>
      </c>
      <c r="G574" s="374" t="s">
        <v>355</v>
      </c>
      <c r="H574" s="374" t="s">
        <v>356</v>
      </c>
      <c r="I574" s="251">
        <v>14</v>
      </c>
      <c r="J574" s="177">
        <v>10</v>
      </c>
      <c r="K574" s="177">
        <v>3</v>
      </c>
      <c r="L574" s="177">
        <v>1</v>
      </c>
      <c r="M574" s="177"/>
      <c r="N574" s="180" t="str">
        <f t="shared" si="8"/>
        <v> </v>
      </c>
      <c r="O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</row>
    <row r="575" spans="1:27" s="189" customFormat="1" ht="36">
      <c r="A575" s="182" t="s">
        <v>1556</v>
      </c>
      <c r="B575" s="182" t="s">
        <v>140</v>
      </c>
      <c r="C575" s="187" t="s">
        <v>1996</v>
      </c>
      <c r="D575" s="182">
        <v>3</v>
      </c>
      <c r="E575" s="183" t="s">
        <v>1999</v>
      </c>
      <c r="F575" s="294" t="s">
        <v>1570</v>
      </c>
      <c r="G575" s="375" t="s">
        <v>355</v>
      </c>
      <c r="H575" s="375" t="s">
        <v>356</v>
      </c>
      <c r="I575" s="252">
        <v>14</v>
      </c>
      <c r="J575" s="185">
        <v>10</v>
      </c>
      <c r="K575" s="185">
        <v>3</v>
      </c>
      <c r="L575" s="185">
        <v>1</v>
      </c>
      <c r="M575" s="185"/>
      <c r="N575" s="180" t="str">
        <f t="shared" si="8"/>
        <v> </v>
      </c>
      <c r="O575" s="188"/>
      <c r="R575" s="188"/>
      <c r="S575" s="188"/>
      <c r="T575" s="188"/>
      <c r="U575" s="188"/>
      <c r="V575" s="188"/>
      <c r="W575" s="188"/>
      <c r="X575" s="188"/>
      <c r="Y575" s="188"/>
      <c r="Z575" s="188"/>
      <c r="AA575" s="188"/>
    </row>
    <row r="576" spans="1:27" s="181" customFormat="1" ht="33.75">
      <c r="A576" s="174" t="s">
        <v>1458</v>
      </c>
      <c r="B576" s="174" t="s">
        <v>140</v>
      </c>
      <c r="C576" s="179" t="s">
        <v>1996</v>
      </c>
      <c r="D576" s="174">
        <v>3</v>
      </c>
      <c r="E576" s="175" t="s">
        <v>1999</v>
      </c>
      <c r="F576" s="291" t="s">
        <v>1657</v>
      </c>
      <c r="G576" s="374" t="s">
        <v>146</v>
      </c>
      <c r="H576" s="374" t="s">
        <v>147</v>
      </c>
      <c r="I576" s="251">
        <v>14</v>
      </c>
      <c r="J576" s="177">
        <v>5</v>
      </c>
      <c r="K576" s="177">
        <v>8</v>
      </c>
      <c r="L576" s="177">
        <v>1</v>
      </c>
      <c r="M576" s="177"/>
      <c r="N576" s="180" t="str">
        <f t="shared" si="8"/>
        <v> </v>
      </c>
      <c r="O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</row>
    <row r="577" spans="1:27" s="189" customFormat="1" ht="36">
      <c r="A577" s="182" t="s">
        <v>1556</v>
      </c>
      <c r="B577" s="182" t="s">
        <v>140</v>
      </c>
      <c r="C577" s="187" t="s">
        <v>1996</v>
      </c>
      <c r="D577" s="182">
        <v>3</v>
      </c>
      <c r="E577" s="183" t="s">
        <v>1999</v>
      </c>
      <c r="F577" s="294" t="s">
        <v>1657</v>
      </c>
      <c r="G577" s="375" t="s">
        <v>146</v>
      </c>
      <c r="H577" s="375" t="s">
        <v>147</v>
      </c>
      <c r="I577" s="252">
        <v>14</v>
      </c>
      <c r="J577" s="185">
        <v>5</v>
      </c>
      <c r="K577" s="185">
        <v>8</v>
      </c>
      <c r="L577" s="185">
        <v>1</v>
      </c>
      <c r="M577" s="185"/>
      <c r="N577" s="180" t="str">
        <f t="shared" si="8"/>
        <v> </v>
      </c>
      <c r="O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  <c r="AA577" s="188"/>
    </row>
    <row r="578" spans="1:27" s="181" customFormat="1" ht="24" customHeight="1">
      <c r="A578" s="174" t="s">
        <v>1458</v>
      </c>
      <c r="B578" s="174" t="s">
        <v>140</v>
      </c>
      <c r="C578" s="179" t="s">
        <v>1996</v>
      </c>
      <c r="D578" s="174">
        <v>3</v>
      </c>
      <c r="E578" s="175" t="s">
        <v>1999</v>
      </c>
      <c r="F578" s="291" t="s">
        <v>1657</v>
      </c>
      <c r="G578" s="374" t="s">
        <v>375</v>
      </c>
      <c r="H578" s="374" t="s">
        <v>376</v>
      </c>
      <c r="I578" s="251">
        <v>14</v>
      </c>
      <c r="J578" s="177">
        <v>10</v>
      </c>
      <c r="K578" s="177">
        <v>4</v>
      </c>
      <c r="L578" s="177"/>
      <c r="M578" s="177"/>
      <c r="N578" s="180" t="str">
        <f t="shared" si="8"/>
        <v> </v>
      </c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</row>
    <row r="579" spans="1:27" s="189" customFormat="1" ht="36">
      <c r="A579" s="182" t="s">
        <v>1556</v>
      </c>
      <c r="B579" s="182" t="s">
        <v>140</v>
      </c>
      <c r="C579" s="187" t="s">
        <v>1996</v>
      </c>
      <c r="D579" s="182">
        <v>3</v>
      </c>
      <c r="E579" s="183" t="s">
        <v>1999</v>
      </c>
      <c r="F579" s="294" t="s">
        <v>1657</v>
      </c>
      <c r="G579" s="375" t="s">
        <v>375</v>
      </c>
      <c r="H579" s="375" t="s">
        <v>376</v>
      </c>
      <c r="I579" s="252">
        <v>14</v>
      </c>
      <c r="J579" s="185">
        <v>10</v>
      </c>
      <c r="K579" s="185">
        <v>4</v>
      </c>
      <c r="L579" s="185"/>
      <c r="M579" s="185"/>
      <c r="N579" s="180" t="str">
        <f t="shared" si="8"/>
        <v> </v>
      </c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  <c r="AA579" s="188"/>
    </row>
    <row r="580" spans="1:27" s="181" customFormat="1" ht="27" customHeight="1">
      <c r="A580" s="174" t="s">
        <v>1458</v>
      </c>
      <c r="B580" s="174" t="s">
        <v>140</v>
      </c>
      <c r="C580" s="179" t="s">
        <v>1996</v>
      </c>
      <c r="D580" s="174">
        <v>3</v>
      </c>
      <c r="E580" s="175" t="s">
        <v>1999</v>
      </c>
      <c r="F580" s="291" t="s">
        <v>1661</v>
      </c>
      <c r="G580" s="374" t="s">
        <v>148</v>
      </c>
      <c r="H580" s="374" t="s">
        <v>377</v>
      </c>
      <c r="I580" s="251">
        <v>14</v>
      </c>
      <c r="J580" s="177">
        <v>6</v>
      </c>
      <c r="K580" s="177">
        <v>8</v>
      </c>
      <c r="L580" s="177"/>
      <c r="M580" s="177"/>
      <c r="N580" s="180" t="str">
        <f t="shared" si="8"/>
        <v> </v>
      </c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</row>
    <row r="581" spans="1:27" s="189" customFormat="1" ht="36">
      <c r="A581" s="182" t="s">
        <v>1556</v>
      </c>
      <c r="B581" s="182" t="s">
        <v>140</v>
      </c>
      <c r="C581" s="187" t="s">
        <v>1996</v>
      </c>
      <c r="D581" s="182">
        <v>3</v>
      </c>
      <c r="E581" s="183" t="s">
        <v>1999</v>
      </c>
      <c r="F581" s="294" t="s">
        <v>1661</v>
      </c>
      <c r="G581" s="375" t="s">
        <v>148</v>
      </c>
      <c r="H581" s="375" t="s">
        <v>377</v>
      </c>
      <c r="I581" s="252">
        <v>14</v>
      </c>
      <c r="J581" s="185">
        <v>6</v>
      </c>
      <c r="K581" s="185">
        <v>8</v>
      </c>
      <c r="L581" s="185"/>
      <c r="M581" s="185"/>
      <c r="N581" s="180" t="str">
        <f aca="true" t="shared" si="9" ref="N581:N619">IF(I581=SUM(J581:M581)," ","ОШИБКА")</f>
        <v> </v>
      </c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  <c r="AA581" s="188"/>
    </row>
    <row r="582" spans="1:27" s="181" customFormat="1" ht="24">
      <c r="A582" s="218" t="s">
        <v>1458</v>
      </c>
      <c r="B582" s="174" t="s">
        <v>143</v>
      </c>
      <c r="C582" s="179" t="s">
        <v>2000</v>
      </c>
      <c r="D582" s="174">
        <v>4</v>
      </c>
      <c r="E582" s="175" t="s">
        <v>2001</v>
      </c>
      <c r="F582" s="387" t="s">
        <v>125</v>
      </c>
      <c r="G582" s="374" t="s">
        <v>358</v>
      </c>
      <c r="H582" s="374" t="s">
        <v>359</v>
      </c>
      <c r="I582" s="259">
        <v>16</v>
      </c>
      <c r="J582" s="219">
        <v>15</v>
      </c>
      <c r="K582" s="219">
        <v>1</v>
      </c>
      <c r="L582" s="219"/>
      <c r="M582" s="219"/>
      <c r="N582" s="180" t="str">
        <f t="shared" si="9"/>
        <v> </v>
      </c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</row>
    <row r="583" spans="1:27" s="189" customFormat="1" ht="36">
      <c r="A583" s="220" t="s">
        <v>1556</v>
      </c>
      <c r="B583" s="182" t="s">
        <v>143</v>
      </c>
      <c r="C583" s="187" t="s">
        <v>2000</v>
      </c>
      <c r="D583" s="182">
        <v>4</v>
      </c>
      <c r="E583" s="183" t="s">
        <v>2001</v>
      </c>
      <c r="F583" s="388" t="s">
        <v>125</v>
      </c>
      <c r="G583" s="375" t="s">
        <v>358</v>
      </c>
      <c r="H583" s="375" t="s">
        <v>359</v>
      </c>
      <c r="I583" s="260">
        <v>16</v>
      </c>
      <c r="J583" s="221">
        <v>15</v>
      </c>
      <c r="K583" s="221">
        <v>1</v>
      </c>
      <c r="L583" s="221"/>
      <c r="M583" s="221"/>
      <c r="N583" s="180" t="str">
        <f t="shared" si="9"/>
        <v> </v>
      </c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  <c r="AA583" s="188"/>
    </row>
    <row r="584" spans="1:27" s="181" customFormat="1" ht="24">
      <c r="A584" s="218" t="s">
        <v>1458</v>
      </c>
      <c r="B584" s="174" t="s">
        <v>143</v>
      </c>
      <c r="C584" s="179" t="s">
        <v>2000</v>
      </c>
      <c r="D584" s="174">
        <v>4</v>
      </c>
      <c r="E584" s="175" t="s">
        <v>2001</v>
      </c>
      <c r="F584" s="387" t="s">
        <v>1562</v>
      </c>
      <c r="G584" s="374" t="s">
        <v>360</v>
      </c>
      <c r="H584" s="374" t="s">
        <v>147</v>
      </c>
      <c r="I584" s="259">
        <v>16</v>
      </c>
      <c r="J584" s="219">
        <v>7</v>
      </c>
      <c r="K584" s="219">
        <v>6</v>
      </c>
      <c r="L584" s="219">
        <v>3</v>
      </c>
      <c r="M584" s="219"/>
      <c r="N584" s="180" t="str">
        <f t="shared" si="9"/>
        <v> </v>
      </c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</row>
    <row r="585" spans="1:27" s="189" customFormat="1" ht="36">
      <c r="A585" s="220" t="s">
        <v>1556</v>
      </c>
      <c r="B585" s="182" t="s">
        <v>143</v>
      </c>
      <c r="C585" s="187" t="s">
        <v>2000</v>
      </c>
      <c r="D585" s="182">
        <v>4</v>
      </c>
      <c r="E585" s="183" t="s">
        <v>2001</v>
      </c>
      <c r="F585" s="388" t="s">
        <v>1562</v>
      </c>
      <c r="G585" s="375" t="s">
        <v>360</v>
      </c>
      <c r="H585" s="375" t="s">
        <v>147</v>
      </c>
      <c r="I585" s="260">
        <v>16</v>
      </c>
      <c r="J585" s="221">
        <v>7</v>
      </c>
      <c r="K585" s="221">
        <v>6</v>
      </c>
      <c r="L585" s="221">
        <v>3</v>
      </c>
      <c r="M585" s="221"/>
      <c r="N585" s="180" t="str">
        <f t="shared" si="9"/>
        <v> </v>
      </c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  <c r="AA585" s="188"/>
    </row>
    <row r="586" spans="1:27" s="181" customFormat="1" ht="24">
      <c r="A586" s="218" t="s">
        <v>1458</v>
      </c>
      <c r="B586" s="174" t="s">
        <v>143</v>
      </c>
      <c r="C586" s="179" t="s">
        <v>2000</v>
      </c>
      <c r="D586" s="174">
        <v>4</v>
      </c>
      <c r="E586" s="175" t="s">
        <v>2001</v>
      </c>
      <c r="F586" s="387" t="s">
        <v>2020</v>
      </c>
      <c r="G586" s="374" t="s">
        <v>361</v>
      </c>
      <c r="H586" s="374" t="s">
        <v>357</v>
      </c>
      <c r="I586" s="259">
        <v>16</v>
      </c>
      <c r="J586" s="219">
        <v>5</v>
      </c>
      <c r="K586" s="219">
        <v>8</v>
      </c>
      <c r="L586" s="219">
        <v>2</v>
      </c>
      <c r="M586" s="219">
        <v>1</v>
      </c>
      <c r="N586" s="180" t="str">
        <f t="shared" si="9"/>
        <v> </v>
      </c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</row>
    <row r="587" spans="1:27" s="189" customFormat="1" ht="36">
      <c r="A587" s="220" t="s">
        <v>1556</v>
      </c>
      <c r="B587" s="182" t="s">
        <v>143</v>
      </c>
      <c r="C587" s="187" t="s">
        <v>2000</v>
      </c>
      <c r="D587" s="182">
        <v>4</v>
      </c>
      <c r="E587" s="183" t="s">
        <v>2001</v>
      </c>
      <c r="F587" s="388" t="s">
        <v>2020</v>
      </c>
      <c r="G587" s="375" t="s">
        <v>361</v>
      </c>
      <c r="H587" s="375" t="s">
        <v>357</v>
      </c>
      <c r="I587" s="260">
        <v>16</v>
      </c>
      <c r="J587" s="221">
        <v>5</v>
      </c>
      <c r="K587" s="221">
        <v>8</v>
      </c>
      <c r="L587" s="221">
        <v>2</v>
      </c>
      <c r="M587" s="221">
        <v>1</v>
      </c>
      <c r="N587" s="180" t="str">
        <f t="shared" si="9"/>
        <v> </v>
      </c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  <c r="AA587" s="188"/>
    </row>
    <row r="588" spans="1:27" s="181" customFormat="1" ht="24">
      <c r="A588" s="218" t="s">
        <v>1458</v>
      </c>
      <c r="B588" s="174" t="s">
        <v>143</v>
      </c>
      <c r="C588" s="179" t="s">
        <v>2000</v>
      </c>
      <c r="D588" s="174">
        <v>4</v>
      </c>
      <c r="E588" s="175" t="s">
        <v>2001</v>
      </c>
      <c r="F588" s="387" t="s">
        <v>2020</v>
      </c>
      <c r="G588" s="374" t="s">
        <v>362</v>
      </c>
      <c r="H588" s="374" t="s">
        <v>357</v>
      </c>
      <c r="I588" s="259">
        <v>16</v>
      </c>
      <c r="J588" s="219">
        <v>8</v>
      </c>
      <c r="K588" s="219">
        <v>5</v>
      </c>
      <c r="L588" s="219">
        <v>2</v>
      </c>
      <c r="M588" s="219">
        <v>1</v>
      </c>
      <c r="N588" s="180" t="str">
        <f t="shared" si="9"/>
        <v> </v>
      </c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</row>
    <row r="589" spans="1:27" s="189" customFormat="1" ht="36">
      <c r="A589" s="220" t="s">
        <v>1556</v>
      </c>
      <c r="B589" s="182" t="s">
        <v>143</v>
      </c>
      <c r="C589" s="187" t="s">
        <v>2000</v>
      </c>
      <c r="D589" s="182">
        <v>4</v>
      </c>
      <c r="E589" s="183" t="s">
        <v>2001</v>
      </c>
      <c r="F589" s="388" t="s">
        <v>2020</v>
      </c>
      <c r="G589" s="375" t="s">
        <v>362</v>
      </c>
      <c r="H589" s="375" t="s">
        <v>357</v>
      </c>
      <c r="I589" s="260">
        <v>16</v>
      </c>
      <c r="J589" s="221">
        <v>8</v>
      </c>
      <c r="K589" s="221">
        <v>5</v>
      </c>
      <c r="L589" s="221">
        <v>2</v>
      </c>
      <c r="M589" s="221">
        <v>1</v>
      </c>
      <c r="N589" s="180" t="str">
        <f t="shared" si="9"/>
        <v> </v>
      </c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  <c r="AA589" s="188"/>
    </row>
    <row r="590" spans="1:27" s="181" customFormat="1" ht="25.5">
      <c r="A590" s="218" t="s">
        <v>1458</v>
      </c>
      <c r="B590" s="174" t="s">
        <v>143</v>
      </c>
      <c r="C590" s="179" t="s">
        <v>2000</v>
      </c>
      <c r="D590" s="174">
        <v>4</v>
      </c>
      <c r="E590" s="175" t="s">
        <v>2001</v>
      </c>
      <c r="F590" s="387" t="s">
        <v>1562</v>
      </c>
      <c r="G590" s="374" t="s">
        <v>363</v>
      </c>
      <c r="H590" s="374" t="s">
        <v>147</v>
      </c>
      <c r="I590" s="259">
        <v>16</v>
      </c>
      <c r="J590" s="219">
        <v>7</v>
      </c>
      <c r="K590" s="219">
        <v>6</v>
      </c>
      <c r="L590" s="219">
        <v>3</v>
      </c>
      <c r="M590" s="219"/>
      <c r="N590" s="180" t="str">
        <f t="shared" si="9"/>
        <v> </v>
      </c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</row>
    <row r="591" spans="1:27" s="189" customFormat="1" ht="36">
      <c r="A591" s="220" t="s">
        <v>1556</v>
      </c>
      <c r="B591" s="182" t="s">
        <v>143</v>
      </c>
      <c r="C591" s="187" t="s">
        <v>2000</v>
      </c>
      <c r="D591" s="182">
        <v>4</v>
      </c>
      <c r="E591" s="183" t="s">
        <v>2001</v>
      </c>
      <c r="F591" s="388" t="s">
        <v>1562</v>
      </c>
      <c r="G591" s="375" t="s">
        <v>363</v>
      </c>
      <c r="H591" s="375" t="s">
        <v>147</v>
      </c>
      <c r="I591" s="260">
        <v>16</v>
      </c>
      <c r="J591" s="221">
        <v>7</v>
      </c>
      <c r="K591" s="221">
        <v>6</v>
      </c>
      <c r="L591" s="221">
        <v>3</v>
      </c>
      <c r="M591" s="221"/>
      <c r="N591" s="180" t="str">
        <f t="shared" si="9"/>
        <v> </v>
      </c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  <c r="AA591" s="188"/>
    </row>
    <row r="592" spans="1:27" s="181" customFormat="1" ht="24">
      <c r="A592" s="218" t="s">
        <v>1458</v>
      </c>
      <c r="B592" s="174" t="s">
        <v>143</v>
      </c>
      <c r="C592" s="179" t="s">
        <v>2000</v>
      </c>
      <c r="D592" s="174">
        <v>4</v>
      </c>
      <c r="E592" s="175" t="s">
        <v>2001</v>
      </c>
      <c r="F592" s="387" t="s">
        <v>1674</v>
      </c>
      <c r="G592" s="374" t="s">
        <v>81</v>
      </c>
      <c r="H592" s="374" t="s">
        <v>144</v>
      </c>
      <c r="I592" s="259">
        <v>16</v>
      </c>
      <c r="J592" s="219">
        <v>3</v>
      </c>
      <c r="K592" s="219">
        <v>11</v>
      </c>
      <c r="L592" s="219">
        <v>2</v>
      </c>
      <c r="M592" s="219"/>
      <c r="N592" s="180" t="str">
        <f t="shared" si="9"/>
        <v> </v>
      </c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</row>
    <row r="593" spans="1:27" s="189" customFormat="1" ht="36">
      <c r="A593" s="220" t="s">
        <v>1556</v>
      </c>
      <c r="B593" s="182" t="s">
        <v>143</v>
      </c>
      <c r="C593" s="187" t="s">
        <v>2000</v>
      </c>
      <c r="D593" s="182">
        <v>4</v>
      </c>
      <c r="E593" s="183" t="s">
        <v>2001</v>
      </c>
      <c r="F593" s="388" t="s">
        <v>1674</v>
      </c>
      <c r="G593" s="375" t="s">
        <v>81</v>
      </c>
      <c r="H593" s="375" t="s">
        <v>144</v>
      </c>
      <c r="I593" s="260">
        <v>16</v>
      </c>
      <c r="J593" s="221">
        <v>3</v>
      </c>
      <c r="K593" s="221">
        <v>11</v>
      </c>
      <c r="L593" s="221">
        <v>2</v>
      </c>
      <c r="M593" s="221"/>
      <c r="N593" s="180" t="str">
        <f t="shared" si="9"/>
        <v> </v>
      </c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  <c r="AA593" s="188"/>
    </row>
    <row r="594" spans="1:27" s="181" customFormat="1" ht="24">
      <c r="A594" s="218" t="s">
        <v>1458</v>
      </c>
      <c r="B594" s="174" t="s">
        <v>143</v>
      </c>
      <c r="C594" s="179" t="s">
        <v>2000</v>
      </c>
      <c r="D594" s="174">
        <v>4</v>
      </c>
      <c r="E594" s="175" t="s">
        <v>2001</v>
      </c>
      <c r="F594" s="387" t="s">
        <v>1674</v>
      </c>
      <c r="G594" s="374" t="s">
        <v>364</v>
      </c>
      <c r="H594" s="374" t="s">
        <v>144</v>
      </c>
      <c r="I594" s="259">
        <v>16</v>
      </c>
      <c r="J594" s="219">
        <v>4</v>
      </c>
      <c r="K594" s="219">
        <v>10</v>
      </c>
      <c r="L594" s="219">
        <v>2</v>
      </c>
      <c r="M594" s="219"/>
      <c r="N594" s="180" t="str">
        <f t="shared" si="9"/>
        <v> </v>
      </c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</row>
    <row r="595" spans="1:27" s="189" customFormat="1" ht="36">
      <c r="A595" s="220" t="s">
        <v>1556</v>
      </c>
      <c r="B595" s="182" t="s">
        <v>143</v>
      </c>
      <c r="C595" s="187" t="s">
        <v>2000</v>
      </c>
      <c r="D595" s="182">
        <v>4</v>
      </c>
      <c r="E595" s="183" t="s">
        <v>2001</v>
      </c>
      <c r="F595" s="388" t="s">
        <v>1674</v>
      </c>
      <c r="G595" s="375" t="s">
        <v>364</v>
      </c>
      <c r="H595" s="375" t="s">
        <v>144</v>
      </c>
      <c r="I595" s="260">
        <v>16</v>
      </c>
      <c r="J595" s="221">
        <v>4</v>
      </c>
      <c r="K595" s="221">
        <v>10</v>
      </c>
      <c r="L595" s="221">
        <v>2</v>
      </c>
      <c r="M595" s="221"/>
      <c r="N595" s="180" t="str">
        <f t="shared" si="9"/>
        <v> </v>
      </c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  <c r="AA595" s="188"/>
    </row>
    <row r="596" spans="1:27" s="181" customFormat="1" ht="25.5">
      <c r="A596" s="218" t="s">
        <v>1458</v>
      </c>
      <c r="B596" s="174" t="s">
        <v>143</v>
      </c>
      <c r="C596" s="179" t="s">
        <v>2000</v>
      </c>
      <c r="D596" s="174">
        <v>5</v>
      </c>
      <c r="E596" s="175" t="s">
        <v>2002</v>
      </c>
      <c r="F596" s="264" t="s">
        <v>2012</v>
      </c>
      <c r="G596" s="230" t="s">
        <v>365</v>
      </c>
      <c r="H596" s="230" t="s">
        <v>366</v>
      </c>
      <c r="I596" s="259"/>
      <c r="J596" s="219"/>
      <c r="K596" s="219"/>
      <c r="L596" s="219"/>
      <c r="M596" s="219"/>
      <c r="N596" s="180" t="str">
        <f t="shared" si="9"/>
        <v> </v>
      </c>
      <c r="O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</row>
    <row r="597" spans="1:27" s="181" customFormat="1" ht="25.5">
      <c r="A597" s="218" t="s">
        <v>2008</v>
      </c>
      <c r="B597" s="174" t="s">
        <v>143</v>
      </c>
      <c r="C597" s="179" t="s">
        <v>2000</v>
      </c>
      <c r="D597" s="174">
        <v>5</v>
      </c>
      <c r="E597" s="175" t="s">
        <v>2002</v>
      </c>
      <c r="F597" s="264" t="s">
        <v>2012</v>
      </c>
      <c r="G597" s="230" t="s">
        <v>365</v>
      </c>
      <c r="H597" s="230" t="s">
        <v>366</v>
      </c>
      <c r="I597" s="259"/>
      <c r="J597" s="219"/>
      <c r="K597" s="219"/>
      <c r="L597" s="219"/>
      <c r="M597" s="219"/>
      <c r="N597" s="180" t="str">
        <f t="shared" si="9"/>
        <v> </v>
      </c>
      <c r="O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</row>
    <row r="598" spans="1:27" s="189" customFormat="1" ht="36">
      <c r="A598" s="220" t="s">
        <v>1556</v>
      </c>
      <c r="B598" s="182" t="s">
        <v>143</v>
      </c>
      <c r="C598" s="187" t="s">
        <v>2000</v>
      </c>
      <c r="D598" s="182">
        <v>5</v>
      </c>
      <c r="E598" s="183" t="s">
        <v>2002</v>
      </c>
      <c r="F598" s="265" t="s">
        <v>2012</v>
      </c>
      <c r="G598" s="231" t="s">
        <v>365</v>
      </c>
      <c r="H598" s="231" t="s">
        <v>366</v>
      </c>
      <c r="I598" s="260"/>
      <c r="J598" s="221"/>
      <c r="K598" s="221"/>
      <c r="L598" s="221"/>
      <c r="M598" s="221"/>
      <c r="N598" s="180" t="str">
        <f t="shared" si="9"/>
        <v> </v>
      </c>
      <c r="O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88"/>
    </row>
    <row r="599" spans="1:27" s="181" customFormat="1" ht="24">
      <c r="A599" s="218" t="s">
        <v>1458</v>
      </c>
      <c r="B599" s="174" t="s">
        <v>143</v>
      </c>
      <c r="C599" s="179" t="s">
        <v>2000</v>
      </c>
      <c r="D599" s="174">
        <v>5</v>
      </c>
      <c r="E599" s="175" t="s">
        <v>2002</v>
      </c>
      <c r="F599" s="264" t="s">
        <v>2012</v>
      </c>
      <c r="G599" s="230" t="s">
        <v>354</v>
      </c>
      <c r="H599" s="230" t="s">
        <v>144</v>
      </c>
      <c r="I599" s="259"/>
      <c r="J599" s="219"/>
      <c r="K599" s="219"/>
      <c r="L599" s="219"/>
      <c r="M599" s="219"/>
      <c r="N599" s="180" t="str">
        <f t="shared" si="9"/>
        <v> </v>
      </c>
      <c r="O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</row>
    <row r="600" spans="1:27" s="181" customFormat="1" ht="24">
      <c r="A600" s="218" t="s">
        <v>2008</v>
      </c>
      <c r="B600" s="174" t="s">
        <v>143</v>
      </c>
      <c r="C600" s="179" t="s">
        <v>2000</v>
      </c>
      <c r="D600" s="174">
        <v>5</v>
      </c>
      <c r="E600" s="175" t="s">
        <v>2002</v>
      </c>
      <c r="F600" s="264" t="s">
        <v>2012</v>
      </c>
      <c r="G600" s="230" t="s">
        <v>354</v>
      </c>
      <c r="H600" s="230" t="s">
        <v>144</v>
      </c>
      <c r="I600" s="259"/>
      <c r="J600" s="219"/>
      <c r="K600" s="219"/>
      <c r="L600" s="219"/>
      <c r="M600" s="219"/>
      <c r="N600" s="180" t="str">
        <f t="shared" si="9"/>
        <v> </v>
      </c>
      <c r="O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</row>
    <row r="601" spans="1:27" s="189" customFormat="1" ht="36">
      <c r="A601" s="220" t="s">
        <v>1556</v>
      </c>
      <c r="B601" s="182" t="s">
        <v>143</v>
      </c>
      <c r="C601" s="187" t="s">
        <v>2000</v>
      </c>
      <c r="D601" s="182">
        <v>5</v>
      </c>
      <c r="E601" s="183" t="s">
        <v>2002</v>
      </c>
      <c r="F601" s="265" t="s">
        <v>2012</v>
      </c>
      <c r="G601" s="231" t="s">
        <v>354</v>
      </c>
      <c r="H601" s="231" t="s">
        <v>144</v>
      </c>
      <c r="I601" s="260"/>
      <c r="J601" s="221"/>
      <c r="K601" s="221"/>
      <c r="L601" s="221"/>
      <c r="M601" s="221"/>
      <c r="N601" s="180" t="str">
        <f t="shared" si="9"/>
        <v> </v>
      </c>
      <c r="O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</row>
    <row r="602" spans="1:27" s="181" customFormat="1" ht="25.5">
      <c r="A602" s="218" t="s">
        <v>1458</v>
      </c>
      <c r="B602" s="174" t="s">
        <v>143</v>
      </c>
      <c r="C602" s="179" t="s">
        <v>2000</v>
      </c>
      <c r="D602" s="174">
        <v>5</v>
      </c>
      <c r="E602" s="175" t="s">
        <v>2002</v>
      </c>
      <c r="F602" s="264" t="s">
        <v>2012</v>
      </c>
      <c r="G602" s="230" t="s">
        <v>367</v>
      </c>
      <c r="H602" s="230" t="s">
        <v>356</v>
      </c>
      <c r="I602" s="259"/>
      <c r="J602" s="219"/>
      <c r="K602" s="219"/>
      <c r="L602" s="219"/>
      <c r="M602" s="219"/>
      <c r="N602" s="180" t="str">
        <f t="shared" si="9"/>
        <v> </v>
      </c>
      <c r="O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</row>
    <row r="603" spans="1:27" s="181" customFormat="1" ht="25.5">
      <c r="A603" s="218" t="s">
        <v>2008</v>
      </c>
      <c r="B603" s="174" t="s">
        <v>143</v>
      </c>
      <c r="C603" s="179" t="s">
        <v>2000</v>
      </c>
      <c r="D603" s="174">
        <v>5</v>
      </c>
      <c r="E603" s="175" t="s">
        <v>2002</v>
      </c>
      <c r="F603" s="264" t="s">
        <v>2012</v>
      </c>
      <c r="G603" s="230" t="s">
        <v>367</v>
      </c>
      <c r="H603" s="230" t="s">
        <v>356</v>
      </c>
      <c r="I603" s="259"/>
      <c r="J603" s="219"/>
      <c r="K603" s="219"/>
      <c r="L603" s="219"/>
      <c r="M603" s="219"/>
      <c r="N603" s="180" t="str">
        <f t="shared" si="9"/>
        <v> </v>
      </c>
      <c r="O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</row>
    <row r="604" spans="1:27" s="189" customFormat="1" ht="36">
      <c r="A604" s="220" t="s">
        <v>1556</v>
      </c>
      <c r="B604" s="182" t="s">
        <v>143</v>
      </c>
      <c r="C604" s="187" t="s">
        <v>2000</v>
      </c>
      <c r="D604" s="182">
        <v>5</v>
      </c>
      <c r="E604" s="183" t="s">
        <v>2002</v>
      </c>
      <c r="F604" s="265" t="s">
        <v>2012</v>
      </c>
      <c r="G604" s="231" t="s">
        <v>367</v>
      </c>
      <c r="H604" s="231" t="s">
        <v>356</v>
      </c>
      <c r="I604" s="260"/>
      <c r="J604" s="221"/>
      <c r="K604" s="221"/>
      <c r="L604" s="221"/>
      <c r="M604" s="221"/>
      <c r="N604" s="180" t="str">
        <f t="shared" si="9"/>
        <v> </v>
      </c>
      <c r="O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  <c r="AA604" s="188"/>
    </row>
    <row r="605" spans="1:27" s="181" customFormat="1" ht="25.5">
      <c r="A605" s="218" t="s">
        <v>1458</v>
      </c>
      <c r="B605" s="174" t="s">
        <v>143</v>
      </c>
      <c r="C605" s="179" t="s">
        <v>2000</v>
      </c>
      <c r="D605" s="174">
        <v>5</v>
      </c>
      <c r="E605" s="175" t="s">
        <v>2002</v>
      </c>
      <c r="F605" s="264" t="s">
        <v>2012</v>
      </c>
      <c r="G605" s="230" t="s">
        <v>355</v>
      </c>
      <c r="H605" s="230" t="s">
        <v>356</v>
      </c>
      <c r="I605" s="259"/>
      <c r="J605" s="219"/>
      <c r="K605" s="219"/>
      <c r="L605" s="219"/>
      <c r="M605" s="219"/>
      <c r="N605" s="180" t="str">
        <f t="shared" si="9"/>
        <v> </v>
      </c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</row>
    <row r="606" spans="1:27" s="181" customFormat="1" ht="25.5">
      <c r="A606" s="218" t="s">
        <v>2008</v>
      </c>
      <c r="B606" s="174" t="s">
        <v>143</v>
      </c>
      <c r="C606" s="179" t="s">
        <v>2000</v>
      </c>
      <c r="D606" s="174">
        <v>5</v>
      </c>
      <c r="E606" s="175" t="s">
        <v>2002</v>
      </c>
      <c r="F606" s="264" t="s">
        <v>2012</v>
      </c>
      <c r="G606" s="230" t="s">
        <v>355</v>
      </c>
      <c r="H606" s="230" t="s">
        <v>356</v>
      </c>
      <c r="I606" s="259"/>
      <c r="J606" s="219"/>
      <c r="K606" s="219"/>
      <c r="L606" s="219"/>
      <c r="M606" s="219"/>
      <c r="N606" s="180" t="str">
        <f t="shared" si="9"/>
        <v> </v>
      </c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</row>
    <row r="607" spans="1:27" s="189" customFormat="1" ht="36">
      <c r="A607" s="220" t="s">
        <v>1556</v>
      </c>
      <c r="B607" s="182" t="s">
        <v>143</v>
      </c>
      <c r="C607" s="187" t="s">
        <v>2000</v>
      </c>
      <c r="D607" s="182">
        <v>5</v>
      </c>
      <c r="E607" s="183" t="s">
        <v>2002</v>
      </c>
      <c r="F607" s="265" t="s">
        <v>2012</v>
      </c>
      <c r="G607" s="231" t="s">
        <v>355</v>
      </c>
      <c r="H607" s="231" t="s">
        <v>356</v>
      </c>
      <c r="I607" s="260"/>
      <c r="J607" s="221"/>
      <c r="K607" s="221"/>
      <c r="L607" s="221"/>
      <c r="M607" s="221"/>
      <c r="N607" s="180" t="str">
        <f t="shared" si="9"/>
        <v> </v>
      </c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</row>
    <row r="608" spans="1:27" s="181" customFormat="1" ht="25.5">
      <c r="A608" s="218" t="s">
        <v>1458</v>
      </c>
      <c r="B608" s="174" t="s">
        <v>143</v>
      </c>
      <c r="C608" s="179" t="s">
        <v>2000</v>
      </c>
      <c r="D608" s="174">
        <v>5</v>
      </c>
      <c r="E608" s="175" t="s">
        <v>2002</v>
      </c>
      <c r="F608" s="242" t="s">
        <v>2012</v>
      </c>
      <c r="G608" s="230" t="s">
        <v>368</v>
      </c>
      <c r="H608" s="232"/>
      <c r="I608" s="259"/>
      <c r="J608" s="219"/>
      <c r="K608" s="219"/>
      <c r="L608" s="219"/>
      <c r="M608" s="219"/>
      <c r="N608" s="180" t="str">
        <f t="shared" si="9"/>
        <v> </v>
      </c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</row>
    <row r="609" spans="1:27" s="181" customFormat="1" ht="25.5">
      <c r="A609" s="218" t="s">
        <v>2008</v>
      </c>
      <c r="B609" s="174" t="s">
        <v>143</v>
      </c>
      <c r="C609" s="179" t="s">
        <v>2000</v>
      </c>
      <c r="D609" s="174">
        <v>5</v>
      </c>
      <c r="E609" s="175" t="s">
        <v>2002</v>
      </c>
      <c r="F609" s="242" t="s">
        <v>2012</v>
      </c>
      <c r="G609" s="230" t="s">
        <v>368</v>
      </c>
      <c r="H609" s="232"/>
      <c r="I609" s="259"/>
      <c r="J609" s="219"/>
      <c r="K609" s="219"/>
      <c r="L609" s="219"/>
      <c r="M609" s="219"/>
      <c r="N609" s="180" t="str">
        <f t="shared" si="9"/>
        <v> </v>
      </c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</row>
    <row r="610" spans="1:27" s="189" customFormat="1" ht="36">
      <c r="A610" s="220" t="s">
        <v>1556</v>
      </c>
      <c r="B610" s="182" t="s">
        <v>143</v>
      </c>
      <c r="C610" s="187" t="s">
        <v>2000</v>
      </c>
      <c r="D610" s="182">
        <v>5</v>
      </c>
      <c r="E610" s="183" t="s">
        <v>2002</v>
      </c>
      <c r="F610" s="243" t="s">
        <v>2012</v>
      </c>
      <c r="G610" s="231" t="s">
        <v>368</v>
      </c>
      <c r="H610" s="233"/>
      <c r="I610" s="260"/>
      <c r="J610" s="221"/>
      <c r="K610" s="221"/>
      <c r="L610" s="221"/>
      <c r="M610" s="221"/>
      <c r="N610" s="180" t="str">
        <f t="shared" si="9"/>
        <v> </v>
      </c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</row>
    <row r="611" spans="1:27" s="181" customFormat="1" ht="24">
      <c r="A611" s="218" t="s">
        <v>1458</v>
      </c>
      <c r="B611" s="174" t="s">
        <v>143</v>
      </c>
      <c r="C611" s="179" t="s">
        <v>2000</v>
      </c>
      <c r="D611" s="174">
        <v>5</v>
      </c>
      <c r="E611" s="175" t="s">
        <v>2002</v>
      </c>
      <c r="F611" s="242" t="s">
        <v>1674</v>
      </c>
      <c r="G611" s="230" t="s">
        <v>369</v>
      </c>
      <c r="H611" s="236"/>
      <c r="I611" s="259"/>
      <c r="J611" s="219"/>
      <c r="K611" s="219"/>
      <c r="L611" s="219"/>
      <c r="M611" s="219"/>
      <c r="N611" s="180" t="str">
        <f t="shared" si="9"/>
        <v> </v>
      </c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</row>
    <row r="612" spans="1:27" s="181" customFormat="1" ht="24">
      <c r="A612" s="218" t="s">
        <v>2008</v>
      </c>
      <c r="B612" s="174" t="s">
        <v>143</v>
      </c>
      <c r="C612" s="179" t="s">
        <v>2000</v>
      </c>
      <c r="D612" s="174">
        <v>5</v>
      </c>
      <c r="E612" s="175" t="s">
        <v>2002</v>
      </c>
      <c r="F612" s="242" t="s">
        <v>1674</v>
      </c>
      <c r="G612" s="230" t="s">
        <v>369</v>
      </c>
      <c r="H612" s="236"/>
      <c r="I612" s="259"/>
      <c r="J612" s="219"/>
      <c r="K612" s="219"/>
      <c r="L612" s="219"/>
      <c r="M612" s="219"/>
      <c r="N612" s="180" t="str">
        <f t="shared" si="9"/>
        <v> </v>
      </c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</row>
    <row r="613" spans="1:27" s="189" customFormat="1" ht="36">
      <c r="A613" s="220" t="s">
        <v>1556</v>
      </c>
      <c r="B613" s="182" t="s">
        <v>143</v>
      </c>
      <c r="C613" s="187" t="s">
        <v>2000</v>
      </c>
      <c r="D613" s="182">
        <v>5</v>
      </c>
      <c r="E613" s="183" t="s">
        <v>2002</v>
      </c>
      <c r="F613" s="243" t="s">
        <v>1674</v>
      </c>
      <c r="G613" s="231" t="s">
        <v>369</v>
      </c>
      <c r="H613" s="236"/>
      <c r="I613" s="260"/>
      <c r="J613" s="221"/>
      <c r="K613" s="221"/>
      <c r="L613" s="221"/>
      <c r="M613" s="221"/>
      <c r="N613" s="180" t="str">
        <f t="shared" si="9"/>
        <v> </v>
      </c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  <c r="AA613" s="188"/>
    </row>
    <row r="614" spans="1:27" s="181" customFormat="1" ht="24">
      <c r="A614" s="218" t="s">
        <v>1458</v>
      </c>
      <c r="B614" s="174" t="s">
        <v>143</v>
      </c>
      <c r="C614" s="179" t="s">
        <v>2000</v>
      </c>
      <c r="D614" s="174">
        <v>5</v>
      </c>
      <c r="E614" s="175" t="s">
        <v>2002</v>
      </c>
      <c r="F614" s="242" t="s">
        <v>1674</v>
      </c>
      <c r="G614" s="230" t="s">
        <v>81</v>
      </c>
      <c r="H614" s="234" t="s">
        <v>145</v>
      </c>
      <c r="I614" s="259"/>
      <c r="J614" s="219"/>
      <c r="K614" s="219"/>
      <c r="L614" s="219"/>
      <c r="M614" s="219"/>
      <c r="N614" s="180" t="str">
        <f t="shared" si="9"/>
        <v> </v>
      </c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</row>
    <row r="615" spans="1:27" s="181" customFormat="1" ht="24">
      <c r="A615" s="218" t="s">
        <v>2008</v>
      </c>
      <c r="B615" s="174" t="s">
        <v>143</v>
      </c>
      <c r="C615" s="179" t="s">
        <v>2000</v>
      </c>
      <c r="D615" s="174">
        <v>5</v>
      </c>
      <c r="E615" s="175" t="s">
        <v>2002</v>
      </c>
      <c r="F615" s="242" t="s">
        <v>1674</v>
      </c>
      <c r="G615" s="230" t="s">
        <v>81</v>
      </c>
      <c r="H615" s="234" t="s">
        <v>145</v>
      </c>
      <c r="I615" s="259"/>
      <c r="J615" s="219"/>
      <c r="K615" s="219"/>
      <c r="L615" s="219"/>
      <c r="M615" s="219"/>
      <c r="N615" s="180" t="str">
        <f t="shared" si="9"/>
        <v> </v>
      </c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</row>
    <row r="616" spans="1:27" s="189" customFormat="1" ht="36">
      <c r="A616" s="220" t="s">
        <v>1556</v>
      </c>
      <c r="B616" s="182" t="s">
        <v>143</v>
      </c>
      <c r="C616" s="187" t="s">
        <v>2000</v>
      </c>
      <c r="D616" s="182">
        <v>5</v>
      </c>
      <c r="E616" s="183" t="s">
        <v>2002</v>
      </c>
      <c r="F616" s="243" t="s">
        <v>1674</v>
      </c>
      <c r="G616" s="231" t="s">
        <v>81</v>
      </c>
      <c r="H616" s="235" t="s">
        <v>145</v>
      </c>
      <c r="I616" s="260"/>
      <c r="J616" s="221"/>
      <c r="K616" s="221"/>
      <c r="L616" s="221"/>
      <c r="M616" s="221"/>
      <c r="N616" s="180" t="str">
        <f t="shared" si="9"/>
        <v> </v>
      </c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  <c r="AA616" s="188"/>
    </row>
    <row r="617" spans="1:27" s="181" customFormat="1" ht="24">
      <c r="A617" s="218" t="s">
        <v>1458</v>
      </c>
      <c r="B617" s="174" t="s">
        <v>143</v>
      </c>
      <c r="C617" s="179" t="s">
        <v>2000</v>
      </c>
      <c r="D617" s="174">
        <v>5</v>
      </c>
      <c r="E617" s="175" t="s">
        <v>2002</v>
      </c>
      <c r="F617" s="242" t="s">
        <v>1674</v>
      </c>
      <c r="G617" s="230" t="s">
        <v>370</v>
      </c>
      <c r="H617" s="236"/>
      <c r="I617" s="259"/>
      <c r="J617" s="219"/>
      <c r="K617" s="219"/>
      <c r="L617" s="219"/>
      <c r="M617" s="219"/>
      <c r="N617" s="180" t="str">
        <f t="shared" si="9"/>
        <v> </v>
      </c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</row>
    <row r="618" spans="1:27" s="181" customFormat="1" ht="24">
      <c r="A618" s="218" t="s">
        <v>2008</v>
      </c>
      <c r="B618" s="174" t="s">
        <v>143</v>
      </c>
      <c r="C618" s="179" t="s">
        <v>2000</v>
      </c>
      <c r="D618" s="174">
        <v>5</v>
      </c>
      <c r="E618" s="175" t="s">
        <v>2002</v>
      </c>
      <c r="F618" s="242" t="s">
        <v>1674</v>
      </c>
      <c r="G618" s="230" t="s">
        <v>370</v>
      </c>
      <c r="H618" s="236"/>
      <c r="I618" s="259"/>
      <c r="J618" s="219"/>
      <c r="K618" s="219"/>
      <c r="L618" s="219"/>
      <c r="M618" s="219"/>
      <c r="N618" s="180" t="str">
        <f t="shared" si="9"/>
        <v> </v>
      </c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</row>
    <row r="619" spans="1:27" s="189" customFormat="1" ht="36">
      <c r="A619" s="220" t="s">
        <v>1556</v>
      </c>
      <c r="B619" s="182" t="s">
        <v>143</v>
      </c>
      <c r="C619" s="187" t="s">
        <v>2000</v>
      </c>
      <c r="D619" s="182">
        <v>5</v>
      </c>
      <c r="E619" s="183" t="s">
        <v>2002</v>
      </c>
      <c r="F619" s="243" t="s">
        <v>1674</v>
      </c>
      <c r="G619" s="231" t="s">
        <v>370</v>
      </c>
      <c r="H619" s="237"/>
      <c r="I619" s="260"/>
      <c r="J619" s="221"/>
      <c r="K619" s="221"/>
      <c r="L619" s="221"/>
      <c r="M619" s="221"/>
      <c r="N619" s="180" t="str">
        <f t="shared" si="9"/>
        <v> </v>
      </c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</row>
    <row r="620" spans="1:13" ht="12.75">
      <c r="A620" s="103" t="s">
        <v>1458</v>
      </c>
      <c r="B620" s="103"/>
      <c r="C620" s="103"/>
      <c r="D620" s="103"/>
      <c r="E620" s="103"/>
      <c r="F620" s="246"/>
      <c r="G620" s="4"/>
      <c r="H620" s="4"/>
      <c r="I620" s="261"/>
      <c r="J620" s="103"/>
      <c r="K620" s="103"/>
      <c r="L620" s="103"/>
      <c r="M620" s="103"/>
    </row>
    <row r="621" spans="1:13" ht="12.75">
      <c r="A621" s="4" t="s">
        <v>1459</v>
      </c>
      <c r="B621" s="4"/>
      <c r="C621" s="4"/>
      <c r="D621" s="4"/>
      <c r="E621" s="4"/>
      <c r="F621" s="247"/>
      <c r="G621" s="4"/>
      <c r="H621" s="4"/>
      <c r="I621" s="262"/>
      <c r="J621" s="4"/>
      <c r="K621" s="4"/>
      <c r="L621" s="4"/>
      <c r="M621" s="4"/>
    </row>
    <row r="622" spans="1:13" ht="12.75">
      <c r="A622" s="4" t="s">
        <v>1519</v>
      </c>
      <c r="B622" s="4"/>
      <c r="C622" s="4"/>
      <c r="D622" s="4"/>
      <c r="E622" s="4"/>
      <c r="F622" s="247"/>
      <c r="G622" s="4"/>
      <c r="H622" s="4"/>
      <c r="I622" s="262"/>
      <c r="J622" s="4"/>
      <c r="K622" s="4"/>
      <c r="L622" s="4"/>
      <c r="M622" s="4"/>
    </row>
    <row r="623" spans="1:13" ht="25.5" customHeight="1">
      <c r="A623" s="68" t="s">
        <v>1556</v>
      </c>
      <c r="B623" s="10"/>
      <c r="C623" s="10"/>
      <c r="D623" s="10"/>
      <c r="E623" s="10"/>
      <c r="F623" s="248"/>
      <c r="I623" s="263"/>
      <c r="J623" s="10"/>
      <c r="K623" s="10"/>
      <c r="L623" s="10"/>
      <c r="M623" s="10"/>
    </row>
  </sheetData>
  <sheetProtection/>
  <printOptions/>
  <pageMargins left="0.25" right="0.17" top="0.17" bottom="0.1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6"/>
  <sheetViews>
    <sheetView zoomScale="90" zoomScaleNormal="90" zoomScalePageLayoutView="0" workbookViewId="0" topLeftCell="A1">
      <pane xSplit="5" ySplit="3" topLeftCell="F16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167" sqref="H167"/>
    </sheetView>
  </sheetViews>
  <sheetFormatPr defaultColWidth="9.140625" defaultRowHeight="15"/>
  <cols>
    <col min="1" max="1" width="6.7109375" style="41" customWidth="1"/>
    <col min="2" max="2" width="10.57421875" style="41" customWidth="1"/>
    <col min="3" max="3" width="24.8515625" style="41" customWidth="1"/>
    <col min="4" max="4" width="4.8515625" style="41" customWidth="1"/>
    <col min="5" max="5" width="12.7109375" style="41" customWidth="1"/>
    <col min="6" max="6" width="36.28125" style="41" customWidth="1"/>
    <col min="7" max="7" width="36.140625" style="41" customWidth="1"/>
    <col min="8" max="8" width="22.28125" style="41" customWidth="1"/>
    <col min="9" max="9" width="14.7109375" style="41" customWidth="1"/>
    <col min="10" max="10" width="14.8515625" style="41" customWidth="1"/>
    <col min="11" max="16384" width="9.140625" style="41" customWidth="1"/>
  </cols>
  <sheetData>
    <row r="1" spans="1:10" ht="13.5" thickBot="1">
      <c r="A1" s="1" t="s">
        <v>1477</v>
      </c>
      <c r="B1" s="2"/>
      <c r="C1" s="2"/>
      <c r="D1" s="2"/>
      <c r="E1" s="2"/>
      <c r="F1" s="2"/>
      <c r="G1" s="2"/>
      <c r="H1" s="2"/>
      <c r="I1" s="2"/>
      <c r="J1" s="2"/>
    </row>
    <row r="2" spans="1:10" ht="120" customHeight="1">
      <c r="A2" s="104" t="s">
        <v>1463</v>
      </c>
      <c r="B2" s="66" t="s">
        <v>1549</v>
      </c>
      <c r="C2" s="66" t="s">
        <v>1471</v>
      </c>
      <c r="D2" s="66" t="s">
        <v>1460</v>
      </c>
      <c r="E2" s="66" t="s">
        <v>1464</v>
      </c>
      <c r="F2" s="66" t="s">
        <v>1452</v>
      </c>
      <c r="G2" s="66" t="s">
        <v>1461</v>
      </c>
      <c r="H2" s="66" t="s">
        <v>1462</v>
      </c>
      <c r="I2" s="66" t="s">
        <v>1480</v>
      </c>
      <c r="J2" s="67" t="s">
        <v>1481</v>
      </c>
    </row>
    <row r="3" spans="1:10" ht="13.5" thickBot="1">
      <c r="A3" s="416">
        <v>1</v>
      </c>
      <c r="B3" s="151">
        <v>2</v>
      </c>
      <c r="C3" s="151">
        <v>3</v>
      </c>
      <c r="D3" s="151">
        <v>4</v>
      </c>
      <c r="E3" s="151">
        <v>5</v>
      </c>
      <c r="F3" s="151">
        <v>6</v>
      </c>
      <c r="G3" s="151">
        <v>7</v>
      </c>
      <c r="H3" s="151">
        <v>8</v>
      </c>
      <c r="I3" s="151">
        <v>9</v>
      </c>
      <c r="J3" s="153">
        <v>10</v>
      </c>
    </row>
    <row r="4" spans="1:10" ht="25.5">
      <c r="A4" s="422" t="s">
        <v>1458</v>
      </c>
      <c r="B4" s="423" t="s">
        <v>154</v>
      </c>
      <c r="C4" s="423" t="s">
        <v>1962</v>
      </c>
      <c r="D4" s="423">
        <v>3</v>
      </c>
      <c r="E4" s="424" t="s">
        <v>1967</v>
      </c>
      <c r="F4" s="425" t="s">
        <v>553</v>
      </c>
      <c r="G4" s="148" t="s">
        <v>554</v>
      </c>
      <c r="H4" s="148" t="s">
        <v>555</v>
      </c>
      <c r="I4" s="426"/>
      <c r="J4" s="427"/>
    </row>
    <row r="5" spans="1:10" ht="25.5">
      <c r="A5" s="266" t="s">
        <v>1458</v>
      </c>
      <c r="B5" s="171" t="s">
        <v>154</v>
      </c>
      <c r="C5" s="171" t="s">
        <v>1962</v>
      </c>
      <c r="D5" s="171">
        <v>3</v>
      </c>
      <c r="E5" s="280" t="s">
        <v>1967</v>
      </c>
      <c r="F5" s="169" t="s">
        <v>556</v>
      </c>
      <c r="G5" s="46" t="s">
        <v>557</v>
      </c>
      <c r="H5" s="46" t="s">
        <v>558</v>
      </c>
      <c r="I5" s="333"/>
      <c r="J5" s="405"/>
    </row>
    <row r="6" spans="1:10" ht="25.5">
      <c r="A6" s="266" t="s">
        <v>1458</v>
      </c>
      <c r="B6" s="171" t="s">
        <v>154</v>
      </c>
      <c r="C6" s="171" t="s">
        <v>1962</v>
      </c>
      <c r="D6" s="171">
        <v>3</v>
      </c>
      <c r="E6" s="280" t="s">
        <v>1967</v>
      </c>
      <c r="F6" s="169" t="s">
        <v>559</v>
      </c>
      <c r="G6" s="46" t="s">
        <v>560</v>
      </c>
      <c r="H6" s="46" t="s">
        <v>561</v>
      </c>
      <c r="I6" s="333"/>
      <c r="J6" s="405"/>
    </row>
    <row r="7" spans="1:10" ht="25.5">
      <c r="A7" s="266" t="s">
        <v>1458</v>
      </c>
      <c r="B7" s="171" t="s">
        <v>154</v>
      </c>
      <c r="C7" s="171" t="s">
        <v>1962</v>
      </c>
      <c r="D7" s="171">
        <v>3</v>
      </c>
      <c r="E7" s="280" t="s">
        <v>1967</v>
      </c>
      <c r="F7" s="169" t="s">
        <v>562</v>
      </c>
      <c r="G7" s="46" t="s">
        <v>563</v>
      </c>
      <c r="H7" s="46" t="s">
        <v>564</v>
      </c>
      <c r="I7" s="333"/>
      <c r="J7" s="405"/>
    </row>
    <row r="8" spans="1:10" ht="25.5">
      <c r="A8" s="266" t="s">
        <v>1458</v>
      </c>
      <c r="B8" s="171" t="s">
        <v>154</v>
      </c>
      <c r="C8" s="171" t="s">
        <v>1962</v>
      </c>
      <c r="D8" s="171">
        <v>3</v>
      </c>
      <c r="E8" s="280" t="s">
        <v>1967</v>
      </c>
      <c r="F8" s="46" t="s">
        <v>565</v>
      </c>
      <c r="G8" s="46" t="s">
        <v>566</v>
      </c>
      <c r="H8" s="46" t="s">
        <v>567</v>
      </c>
      <c r="I8" s="23"/>
      <c r="J8" s="405"/>
    </row>
    <row r="9" spans="1:10" ht="25.5">
      <c r="A9" s="266" t="s">
        <v>1458</v>
      </c>
      <c r="B9" s="171" t="s">
        <v>154</v>
      </c>
      <c r="C9" s="171" t="s">
        <v>1962</v>
      </c>
      <c r="D9" s="171">
        <v>3</v>
      </c>
      <c r="E9" s="280" t="s">
        <v>1967</v>
      </c>
      <c r="F9" s="169" t="s">
        <v>568</v>
      </c>
      <c r="G9" s="46" t="s">
        <v>569</v>
      </c>
      <c r="H9" s="46" t="s">
        <v>570</v>
      </c>
      <c r="I9" s="333"/>
      <c r="J9" s="405"/>
    </row>
    <row r="10" spans="1:10" ht="25.5">
      <c r="A10" s="266" t="s">
        <v>1458</v>
      </c>
      <c r="B10" s="171" t="s">
        <v>154</v>
      </c>
      <c r="C10" s="171" t="s">
        <v>1962</v>
      </c>
      <c r="D10" s="171">
        <v>3</v>
      </c>
      <c r="E10" s="280" t="s">
        <v>1967</v>
      </c>
      <c r="F10" s="169" t="s">
        <v>571</v>
      </c>
      <c r="G10" s="46" t="s">
        <v>569</v>
      </c>
      <c r="H10" s="46" t="s">
        <v>572</v>
      </c>
      <c r="I10" s="333"/>
      <c r="J10" s="405"/>
    </row>
    <row r="11" spans="1:10" ht="25.5">
      <c r="A11" s="266" t="s">
        <v>1458</v>
      </c>
      <c r="B11" s="171" t="s">
        <v>154</v>
      </c>
      <c r="C11" s="171" t="s">
        <v>1962</v>
      </c>
      <c r="D11" s="171">
        <v>3</v>
      </c>
      <c r="E11" s="280" t="s">
        <v>1967</v>
      </c>
      <c r="F11" s="169" t="s">
        <v>573</v>
      </c>
      <c r="G11" s="46" t="s">
        <v>574</v>
      </c>
      <c r="H11" s="46" t="s">
        <v>575</v>
      </c>
      <c r="I11" s="333"/>
      <c r="J11" s="405"/>
    </row>
    <row r="12" spans="1:10" ht="25.5">
      <c r="A12" s="266" t="s">
        <v>1458</v>
      </c>
      <c r="B12" s="171" t="s">
        <v>154</v>
      </c>
      <c r="C12" s="171" t="s">
        <v>1962</v>
      </c>
      <c r="D12" s="171">
        <v>3</v>
      </c>
      <c r="E12" s="280" t="s">
        <v>1967</v>
      </c>
      <c r="F12" s="169" t="s">
        <v>576</v>
      </c>
      <c r="G12" s="46" t="s">
        <v>577</v>
      </c>
      <c r="H12" s="46" t="s">
        <v>578</v>
      </c>
      <c r="I12" s="333"/>
      <c r="J12" s="405"/>
    </row>
    <row r="13" spans="1:10" ht="25.5">
      <c r="A13" s="266" t="s">
        <v>1458</v>
      </c>
      <c r="B13" s="171" t="s">
        <v>154</v>
      </c>
      <c r="C13" s="171" t="s">
        <v>1962</v>
      </c>
      <c r="D13" s="171">
        <v>3</v>
      </c>
      <c r="E13" s="280" t="s">
        <v>1967</v>
      </c>
      <c r="F13" s="169" t="s">
        <v>579</v>
      </c>
      <c r="G13" s="46" t="s">
        <v>557</v>
      </c>
      <c r="H13" s="46" t="s">
        <v>580</v>
      </c>
      <c r="I13" s="333"/>
      <c r="J13" s="428"/>
    </row>
    <row r="14" spans="1:10" ht="25.5">
      <c r="A14" s="266" t="s">
        <v>1458</v>
      </c>
      <c r="B14" s="171" t="s">
        <v>154</v>
      </c>
      <c r="C14" s="171" t="s">
        <v>1962</v>
      </c>
      <c r="D14" s="171">
        <v>3</v>
      </c>
      <c r="E14" s="280" t="s">
        <v>1967</v>
      </c>
      <c r="F14" s="169" t="s">
        <v>581</v>
      </c>
      <c r="G14" s="46" t="s">
        <v>582</v>
      </c>
      <c r="H14" s="46" t="s">
        <v>583</v>
      </c>
      <c r="I14" s="377"/>
      <c r="J14" s="405"/>
    </row>
    <row r="15" spans="1:10" ht="25.5">
      <c r="A15" s="266" t="s">
        <v>1458</v>
      </c>
      <c r="B15" s="171" t="s">
        <v>154</v>
      </c>
      <c r="C15" s="171" t="s">
        <v>1962</v>
      </c>
      <c r="D15" s="171">
        <v>3</v>
      </c>
      <c r="E15" s="280" t="s">
        <v>1967</v>
      </c>
      <c r="F15" s="169" t="s">
        <v>585</v>
      </c>
      <c r="G15" s="46" t="s">
        <v>582</v>
      </c>
      <c r="H15" s="46" t="s">
        <v>586</v>
      </c>
      <c r="I15" s="333"/>
      <c r="J15" s="405"/>
    </row>
    <row r="16" spans="1:10" ht="25.5">
      <c r="A16" s="266" t="s">
        <v>1458</v>
      </c>
      <c r="B16" s="171" t="s">
        <v>155</v>
      </c>
      <c r="C16" s="171" t="s">
        <v>1972</v>
      </c>
      <c r="D16" s="171">
        <v>5</v>
      </c>
      <c r="E16" s="172" t="s">
        <v>1974</v>
      </c>
      <c r="F16" s="169" t="s">
        <v>592</v>
      </c>
      <c r="G16" s="46" t="s">
        <v>593</v>
      </c>
      <c r="H16" s="46" t="s">
        <v>594</v>
      </c>
      <c r="I16" s="44"/>
      <c r="J16" s="116"/>
    </row>
    <row r="17" spans="1:10" ht="25.5">
      <c r="A17" s="266" t="s">
        <v>1458</v>
      </c>
      <c r="B17" s="171" t="s">
        <v>155</v>
      </c>
      <c r="C17" s="171" t="s">
        <v>1972</v>
      </c>
      <c r="D17" s="171">
        <v>5</v>
      </c>
      <c r="E17" s="172" t="s">
        <v>1974</v>
      </c>
      <c r="F17" s="169" t="s">
        <v>595</v>
      </c>
      <c r="G17" s="46" t="s">
        <v>593</v>
      </c>
      <c r="H17" s="46" t="s">
        <v>596</v>
      </c>
      <c r="I17" s="44"/>
      <c r="J17" s="116"/>
    </row>
    <row r="18" spans="1:10" ht="25.5">
      <c r="A18" s="266" t="s">
        <v>1458</v>
      </c>
      <c r="B18" s="171" t="s">
        <v>155</v>
      </c>
      <c r="C18" s="171" t="s">
        <v>1972</v>
      </c>
      <c r="D18" s="171">
        <v>5</v>
      </c>
      <c r="E18" s="172" t="s">
        <v>1974</v>
      </c>
      <c r="F18" s="46" t="s">
        <v>597</v>
      </c>
      <c r="G18" s="46" t="s">
        <v>557</v>
      </c>
      <c r="H18" s="46" t="s">
        <v>598</v>
      </c>
      <c r="I18" s="281"/>
      <c r="J18" s="404"/>
    </row>
    <row r="19" spans="1:10" ht="25.5">
      <c r="A19" s="266" t="s">
        <v>1458</v>
      </c>
      <c r="B19" s="171" t="s">
        <v>155</v>
      </c>
      <c r="C19" s="171" t="s">
        <v>1972</v>
      </c>
      <c r="D19" s="171">
        <v>5</v>
      </c>
      <c r="E19" s="172" t="s">
        <v>1974</v>
      </c>
      <c r="F19" s="169" t="s">
        <v>599</v>
      </c>
      <c r="G19" s="46" t="s">
        <v>600</v>
      </c>
      <c r="H19" s="46" t="s">
        <v>601</v>
      </c>
      <c r="I19" s="44"/>
      <c r="J19" s="116"/>
    </row>
    <row r="20" spans="1:10" ht="25.5">
      <c r="A20" s="266" t="s">
        <v>1458</v>
      </c>
      <c r="B20" s="171" t="s">
        <v>155</v>
      </c>
      <c r="C20" s="171" t="s">
        <v>1972</v>
      </c>
      <c r="D20" s="171">
        <v>5</v>
      </c>
      <c r="E20" s="172" t="s">
        <v>1974</v>
      </c>
      <c r="F20" s="169" t="s">
        <v>602</v>
      </c>
      <c r="G20" s="46" t="s">
        <v>600</v>
      </c>
      <c r="H20" s="46" t="s">
        <v>603</v>
      </c>
      <c r="I20" s="281"/>
      <c r="J20" s="404"/>
    </row>
    <row r="21" spans="1:10" ht="25.5">
      <c r="A21" s="266" t="s">
        <v>1458</v>
      </c>
      <c r="B21" s="171" t="s">
        <v>155</v>
      </c>
      <c r="C21" s="171" t="s">
        <v>1972</v>
      </c>
      <c r="D21" s="171">
        <v>5</v>
      </c>
      <c r="E21" s="172" t="s">
        <v>1974</v>
      </c>
      <c r="F21" s="46" t="s">
        <v>604</v>
      </c>
      <c r="G21" s="46" t="s">
        <v>605</v>
      </c>
      <c r="H21" s="46" t="s">
        <v>606</v>
      </c>
      <c r="I21" s="281"/>
      <c r="J21" s="404"/>
    </row>
    <row r="22" spans="1:10" ht="25.5">
      <c r="A22" s="266" t="s">
        <v>1458</v>
      </c>
      <c r="B22" s="171" t="s">
        <v>155</v>
      </c>
      <c r="C22" s="171" t="s">
        <v>1972</v>
      </c>
      <c r="D22" s="171">
        <v>5</v>
      </c>
      <c r="E22" s="172" t="s">
        <v>1974</v>
      </c>
      <c r="F22" s="46" t="s">
        <v>607</v>
      </c>
      <c r="G22" s="46" t="s">
        <v>605</v>
      </c>
      <c r="H22" s="46" t="s">
        <v>608</v>
      </c>
      <c r="I22" s="44"/>
      <c r="J22" s="116"/>
    </row>
    <row r="23" spans="1:10" ht="25.5">
      <c r="A23" s="266" t="s">
        <v>1458</v>
      </c>
      <c r="B23" s="25" t="s">
        <v>157</v>
      </c>
      <c r="C23" s="25" t="s">
        <v>1993</v>
      </c>
      <c r="D23" s="25">
        <v>4</v>
      </c>
      <c r="E23" s="173" t="s">
        <v>1994</v>
      </c>
      <c r="F23" s="23" t="s">
        <v>680</v>
      </c>
      <c r="G23" s="333" t="s">
        <v>605</v>
      </c>
      <c r="H23" s="23" t="s">
        <v>681</v>
      </c>
      <c r="I23" s="333"/>
      <c r="J23" s="405"/>
    </row>
    <row r="24" spans="1:10" ht="25.5">
      <c r="A24" s="266" t="s">
        <v>1458</v>
      </c>
      <c r="B24" s="25" t="s">
        <v>157</v>
      </c>
      <c r="C24" s="25" t="s">
        <v>1993</v>
      </c>
      <c r="D24" s="25">
        <v>4</v>
      </c>
      <c r="E24" s="173" t="s">
        <v>1994</v>
      </c>
      <c r="F24" s="23" t="s">
        <v>682</v>
      </c>
      <c r="G24" s="333" t="s">
        <v>683</v>
      </c>
      <c r="H24" s="23" t="s">
        <v>684</v>
      </c>
      <c r="I24" s="333"/>
      <c r="J24" s="405"/>
    </row>
    <row r="25" spans="1:10" ht="25.5">
      <c r="A25" s="266" t="s">
        <v>1458</v>
      </c>
      <c r="B25" s="25" t="s">
        <v>157</v>
      </c>
      <c r="C25" s="25" t="s">
        <v>1993</v>
      </c>
      <c r="D25" s="25">
        <v>4</v>
      </c>
      <c r="E25" s="173" t="s">
        <v>1994</v>
      </c>
      <c r="F25" s="23" t="s">
        <v>685</v>
      </c>
      <c r="G25" s="333" t="s">
        <v>605</v>
      </c>
      <c r="H25" s="23" t="s">
        <v>686</v>
      </c>
      <c r="I25" s="333"/>
      <c r="J25" s="405"/>
    </row>
    <row r="26" spans="1:10" ht="25.5">
      <c r="A26" s="266" t="s">
        <v>1458</v>
      </c>
      <c r="B26" s="25" t="s">
        <v>157</v>
      </c>
      <c r="C26" s="25" t="s">
        <v>1993</v>
      </c>
      <c r="D26" s="25">
        <v>4</v>
      </c>
      <c r="E26" s="173" t="s">
        <v>1994</v>
      </c>
      <c r="F26" s="23" t="s">
        <v>687</v>
      </c>
      <c r="G26" s="333" t="s">
        <v>566</v>
      </c>
      <c r="H26" s="23" t="s">
        <v>688</v>
      </c>
      <c r="I26" s="280"/>
      <c r="J26" s="283"/>
    </row>
    <row r="27" spans="1:10" ht="25.5">
      <c r="A27" s="266" t="s">
        <v>1458</v>
      </c>
      <c r="B27" s="25" t="s">
        <v>157</v>
      </c>
      <c r="C27" s="25" t="s">
        <v>1993</v>
      </c>
      <c r="D27" s="25">
        <v>4</v>
      </c>
      <c r="E27" s="173" t="s">
        <v>1994</v>
      </c>
      <c r="F27" s="23" t="s">
        <v>689</v>
      </c>
      <c r="G27" s="333" t="s">
        <v>605</v>
      </c>
      <c r="H27" s="23" t="s">
        <v>690</v>
      </c>
      <c r="I27" s="280"/>
      <c r="J27" s="283"/>
    </row>
    <row r="28" spans="1:10" ht="25.5">
      <c r="A28" s="266" t="s">
        <v>1458</v>
      </c>
      <c r="B28" s="25" t="s">
        <v>157</v>
      </c>
      <c r="C28" s="25" t="s">
        <v>1993</v>
      </c>
      <c r="D28" s="25">
        <v>4</v>
      </c>
      <c r="E28" s="173" t="s">
        <v>1994</v>
      </c>
      <c r="F28" s="169" t="s">
        <v>691</v>
      </c>
      <c r="G28" s="169" t="s">
        <v>623</v>
      </c>
      <c r="H28" s="169" t="s">
        <v>692</v>
      </c>
      <c r="I28" s="333"/>
      <c r="J28" s="405"/>
    </row>
    <row r="29" spans="1:10" ht="25.5">
      <c r="A29" s="266" t="s">
        <v>1458</v>
      </c>
      <c r="B29" s="25" t="s">
        <v>157</v>
      </c>
      <c r="C29" s="25" t="s">
        <v>1993</v>
      </c>
      <c r="D29" s="25">
        <v>4</v>
      </c>
      <c r="E29" s="173" t="s">
        <v>1994</v>
      </c>
      <c r="F29" s="23" t="s">
        <v>693</v>
      </c>
      <c r="G29" s="333" t="s">
        <v>683</v>
      </c>
      <c r="H29" s="23" t="s">
        <v>694</v>
      </c>
      <c r="I29" s="280"/>
      <c r="J29" s="283"/>
    </row>
    <row r="30" spans="1:10" ht="25.5">
      <c r="A30" s="266" t="s">
        <v>1458</v>
      </c>
      <c r="B30" s="25" t="s">
        <v>157</v>
      </c>
      <c r="C30" s="25" t="s">
        <v>1993</v>
      </c>
      <c r="D30" s="25">
        <v>4</v>
      </c>
      <c r="E30" s="173" t="s">
        <v>1994</v>
      </c>
      <c r="F30" s="169" t="s">
        <v>695</v>
      </c>
      <c r="G30" s="169" t="s">
        <v>696</v>
      </c>
      <c r="H30" s="169" t="s">
        <v>697</v>
      </c>
      <c r="I30" s="280"/>
      <c r="J30" s="283"/>
    </row>
    <row r="31" spans="1:10" ht="25.5">
      <c r="A31" s="266" t="s">
        <v>1458</v>
      </c>
      <c r="B31" s="25" t="s">
        <v>157</v>
      </c>
      <c r="C31" s="25" t="s">
        <v>1993</v>
      </c>
      <c r="D31" s="25">
        <v>4</v>
      </c>
      <c r="E31" s="173" t="s">
        <v>1994</v>
      </c>
      <c r="F31" s="23" t="s">
        <v>698</v>
      </c>
      <c r="G31" s="333" t="s">
        <v>566</v>
      </c>
      <c r="H31" s="23" t="s">
        <v>699</v>
      </c>
      <c r="I31" s="280"/>
      <c r="J31" s="283"/>
    </row>
    <row r="32" spans="1:10" ht="25.5">
      <c r="A32" s="266" t="s">
        <v>1458</v>
      </c>
      <c r="B32" s="25" t="s">
        <v>157</v>
      </c>
      <c r="C32" s="25" t="s">
        <v>1993</v>
      </c>
      <c r="D32" s="25">
        <v>4</v>
      </c>
      <c r="E32" s="173" t="s">
        <v>1994</v>
      </c>
      <c r="F32" s="169" t="s">
        <v>700</v>
      </c>
      <c r="G32" s="169" t="s">
        <v>701</v>
      </c>
      <c r="H32" s="169" t="s">
        <v>702</v>
      </c>
      <c r="I32" s="280"/>
      <c r="J32" s="283"/>
    </row>
    <row r="33" spans="1:10" ht="25.5">
      <c r="A33" s="266" t="s">
        <v>1458</v>
      </c>
      <c r="B33" s="25" t="s">
        <v>157</v>
      </c>
      <c r="C33" s="25" t="s">
        <v>1993</v>
      </c>
      <c r="D33" s="25">
        <v>4</v>
      </c>
      <c r="E33" s="173" t="s">
        <v>1994</v>
      </c>
      <c r="F33" s="172" t="s">
        <v>703</v>
      </c>
      <c r="G33" s="46" t="s">
        <v>683</v>
      </c>
      <c r="H33" s="46" t="s">
        <v>704</v>
      </c>
      <c r="I33" s="280"/>
      <c r="J33" s="283"/>
    </row>
    <row r="34" spans="1:10" ht="25.5">
      <c r="A34" s="266" t="s">
        <v>1458</v>
      </c>
      <c r="B34" s="25" t="s">
        <v>154</v>
      </c>
      <c r="C34" s="25" t="s">
        <v>1980</v>
      </c>
      <c r="D34" s="25">
        <v>1</v>
      </c>
      <c r="E34" s="173" t="s">
        <v>2006</v>
      </c>
      <c r="F34" s="304" t="s">
        <v>714</v>
      </c>
      <c r="G34" s="307" t="s">
        <v>557</v>
      </c>
      <c r="H34" s="307" t="s">
        <v>611</v>
      </c>
      <c r="I34" s="306"/>
      <c r="J34" s="429"/>
    </row>
    <row r="35" spans="1:10" ht="25.5">
      <c r="A35" s="266" t="s">
        <v>1458</v>
      </c>
      <c r="B35" s="25" t="s">
        <v>154</v>
      </c>
      <c r="C35" s="25" t="s">
        <v>1980</v>
      </c>
      <c r="D35" s="25">
        <v>1</v>
      </c>
      <c r="E35" s="173" t="s">
        <v>2006</v>
      </c>
      <c r="F35" s="304" t="s">
        <v>715</v>
      </c>
      <c r="G35" s="307" t="s">
        <v>716</v>
      </c>
      <c r="H35" s="307" t="s">
        <v>717</v>
      </c>
      <c r="I35" s="306"/>
      <c r="J35" s="429"/>
    </row>
    <row r="36" spans="1:10" ht="38.25">
      <c r="A36" s="266" t="s">
        <v>2008</v>
      </c>
      <c r="B36" s="25" t="s">
        <v>154</v>
      </c>
      <c r="C36" s="25" t="s">
        <v>1980</v>
      </c>
      <c r="D36" s="25">
        <v>1</v>
      </c>
      <c r="E36" s="173" t="s">
        <v>2006</v>
      </c>
      <c r="F36" s="304" t="s">
        <v>718</v>
      </c>
      <c r="G36" s="307" t="s">
        <v>719</v>
      </c>
      <c r="H36" s="307" t="s">
        <v>720</v>
      </c>
      <c r="I36" s="306"/>
      <c r="J36" s="429"/>
    </row>
    <row r="37" spans="1:10" ht="25.5">
      <c r="A37" s="266" t="s">
        <v>2008</v>
      </c>
      <c r="B37" s="25" t="s">
        <v>154</v>
      </c>
      <c r="C37" s="25" t="s">
        <v>1980</v>
      </c>
      <c r="D37" s="25">
        <v>1</v>
      </c>
      <c r="E37" s="173" t="s">
        <v>2006</v>
      </c>
      <c r="F37" s="304" t="s">
        <v>721</v>
      </c>
      <c r="G37" s="307" t="s">
        <v>719</v>
      </c>
      <c r="H37" s="307" t="s">
        <v>722</v>
      </c>
      <c r="I37" s="306"/>
      <c r="J37" s="429"/>
    </row>
    <row r="38" spans="1:10" ht="25.5">
      <c r="A38" s="266" t="s">
        <v>1458</v>
      </c>
      <c r="B38" s="25" t="s">
        <v>154</v>
      </c>
      <c r="C38" s="25" t="s">
        <v>1980</v>
      </c>
      <c r="D38" s="25">
        <v>1</v>
      </c>
      <c r="E38" s="173" t="s">
        <v>2006</v>
      </c>
      <c r="F38" s="304" t="s">
        <v>723</v>
      </c>
      <c r="G38" s="307" t="s">
        <v>588</v>
      </c>
      <c r="H38" s="307" t="s">
        <v>724</v>
      </c>
      <c r="I38" s="306"/>
      <c r="J38" s="429"/>
    </row>
    <row r="39" spans="1:10" ht="63.75">
      <c r="A39" s="266" t="s">
        <v>1458</v>
      </c>
      <c r="B39" s="25" t="s">
        <v>154</v>
      </c>
      <c r="C39" s="25" t="s">
        <v>1980</v>
      </c>
      <c r="D39" s="25">
        <v>1</v>
      </c>
      <c r="E39" s="173" t="s">
        <v>2006</v>
      </c>
      <c r="F39" s="304" t="s">
        <v>725</v>
      </c>
      <c r="G39" s="307" t="s">
        <v>726</v>
      </c>
      <c r="H39" s="307" t="s">
        <v>727</v>
      </c>
      <c r="I39" s="306"/>
      <c r="J39" s="429"/>
    </row>
    <row r="40" spans="1:10" ht="38.25">
      <c r="A40" s="266" t="s">
        <v>1458</v>
      </c>
      <c r="B40" s="25" t="s">
        <v>154</v>
      </c>
      <c r="C40" s="25" t="s">
        <v>1980</v>
      </c>
      <c r="D40" s="25">
        <v>1</v>
      </c>
      <c r="E40" s="173" t="s">
        <v>2006</v>
      </c>
      <c r="F40" s="304" t="s">
        <v>728</v>
      </c>
      <c r="G40" s="307" t="s">
        <v>729</v>
      </c>
      <c r="H40" s="307" t="s">
        <v>730</v>
      </c>
      <c r="I40" s="306"/>
      <c r="J40" s="429"/>
    </row>
    <row r="41" spans="1:10" ht="38.25">
      <c r="A41" s="266" t="s">
        <v>1458</v>
      </c>
      <c r="B41" s="25" t="s">
        <v>154</v>
      </c>
      <c r="C41" s="25" t="s">
        <v>1980</v>
      </c>
      <c r="D41" s="25">
        <v>1</v>
      </c>
      <c r="E41" s="173" t="s">
        <v>2006</v>
      </c>
      <c r="F41" s="304" t="s">
        <v>731</v>
      </c>
      <c r="G41" s="307" t="s">
        <v>616</v>
      </c>
      <c r="H41" s="307" t="s">
        <v>732</v>
      </c>
      <c r="I41" s="306"/>
      <c r="J41" s="429"/>
    </row>
    <row r="42" spans="1:10" ht="25.5">
      <c r="A42" s="266" t="s">
        <v>2008</v>
      </c>
      <c r="B42" s="25" t="s">
        <v>154</v>
      </c>
      <c r="C42" s="25" t="s">
        <v>1980</v>
      </c>
      <c r="D42" s="25">
        <v>1</v>
      </c>
      <c r="E42" s="173" t="s">
        <v>2006</v>
      </c>
      <c r="F42" s="304" t="s">
        <v>733</v>
      </c>
      <c r="G42" s="307" t="s">
        <v>734</v>
      </c>
      <c r="H42" s="307" t="s">
        <v>735</v>
      </c>
      <c r="I42" s="306"/>
      <c r="J42" s="429"/>
    </row>
    <row r="43" spans="1:10" ht="51">
      <c r="A43" s="266" t="s">
        <v>2008</v>
      </c>
      <c r="B43" s="25" t="s">
        <v>154</v>
      </c>
      <c r="C43" s="25" t="s">
        <v>1980</v>
      </c>
      <c r="D43" s="25">
        <v>1</v>
      </c>
      <c r="E43" s="173" t="s">
        <v>2006</v>
      </c>
      <c r="F43" s="304" t="s">
        <v>736</v>
      </c>
      <c r="G43" s="307" t="s">
        <v>719</v>
      </c>
      <c r="H43" s="307" t="s">
        <v>737</v>
      </c>
      <c r="I43" s="306"/>
      <c r="J43" s="429"/>
    </row>
    <row r="44" spans="1:10" ht="25.5">
      <c r="A44" s="266" t="s">
        <v>1458</v>
      </c>
      <c r="B44" s="25" t="s">
        <v>154</v>
      </c>
      <c r="C44" s="25" t="s">
        <v>1980</v>
      </c>
      <c r="D44" s="25">
        <v>1</v>
      </c>
      <c r="E44" s="173" t="s">
        <v>2006</v>
      </c>
      <c r="F44" s="304" t="s">
        <v>738</v>
      </c>
      <c r="G44" s="307" t="s">
        <v>739</v>
      </c>
      <c r="H44" s="307" t="s">
        <v>740</v>
      </c>
      <c r="I44" s="306"/>
      <c r="J44" s="429"/>
    </row>
    <row r="45" spans="1:10" ht="25.5">
      <c r="A45" s="266" t="s">
        <v>2008</v>
      </c>
      <c r="B45" s="25" t="s">
        <v>154</v>
      </c>
      <c r="C45" s="25" t="s">
        <v>1980</v>
      </c>
      <c r="D45" s="25">
        <v>1</v>
      </c>
      <c r="E45" s="173" t="s">
        <v>2006</v>
      </c>
      <c r="F45" s="304" t="s">
        <v>741</v>
      </c>
      <c r="G45" s="307" t="s">
        <v>742</v>
      </c>
      <c r="H45" s="307" t="s">
        <v>743</v>
      </c>
      <c r="I45" s="306"/>
      <c r="J45" s="429"/>
    </row>
    <row r="46" spans="1:10" ht="38.25">
      <c r="A46" s="266" t="s">
        <v>757</v>
      </c>
      <c r="B46" s="171">
        <v>50100</v>
      </c>
      <c r="C46" s="171" t="s">
        <v>1975</v>
      </c>
      <c r="D46" s="171">
        <v>1</v>
      </c>
      <c r="E46" s="306" t="s">
        <v>1978</v>
      </c>
      <c r="F46" s="304" t="s">
        <v>758</v>
      </c>
      <c r="G46" s="307" t="s">
        <v>759</v>
      </c>
      <c r="H46" s="307" t="s">
        <v>760</v>
      </c>
      <c r="I46" s="306"/>
      <c r="J46" s="429"/>
    </row>
    <row r="47" spans="1:10" ht="38.25">
      <c r="A47" s="266" t="s">
        <v>2008</v>
      </c>
      <c r="B47" s="171">
        <v>50100</v>
      </c>
      <c r="C47" s="171" t="s">
        <v>1975</v>
      </c>
      <c r="D47" s="171">
        <v>1</v>
      </c>
      <c r="E47" s="306" t="s">
        <v>1978</v>
      </c>
      <c r="F47" s="304" t="s">
        <v>761</v>
      </c>
      <c r="G47" s="307" t="s">
        <v>719</v>
      </c>
      <c r="H47" s="307" t="s">
        <v>762</v>
      </c>
      <c r="I47" s="306"/>
      <c r="J47" s="429"/>
    </row>
    <row r="48" spans="1:10" ht="25.5">
      <c r="A48" s="266" t="s">
        <v>2008</v>
      </c>
      <c r="B48" s="171">
        <v>50100</v>
      </c>
      <c r="C48" s="171" t="s">
        <v>1975</v>
      </c>
      <c r="D48" s="171">
        <v>1</v>
      </c>
      <c r="E48" s="306" t="s">
        <v>1978</v>
      </c>
      <c r="F48" s="304" t="s">
        <v>763</v>
      </c>
      <c r="G48" s="307" t="s">
        <v>588</v>
      </c>
      <c r="H48" s="307" t="s">
        <v>764</v>
      </c>
      <c r="I48" s="306"/>
      <c r="J48" s="429"/>
    </row>
    <row r="49" spans="1:10" ht="25.5">
      <c r="A49" s="266" t="s">
        <v>2008</v>
      </c>
      <c r="B49" s="171">
        <v>50100</v>
      </c>
      <c r="C49" s="171" t="s">
        <v>1975</v>
      </c>
      <c r="D49" s="171">
        <v>1</v>
      </c>
      <c r="E49" s="306" t="s">
        <v>1978</v>
      </c>
      <c r="F49" s="304" t="s">
        <v>765</v>
      </c>
      <c r="G49" s="307" t="s">
        <v>623</v>
      </c>
      <c r="H49" s="307" t="s">
        <v>766</v>
      </c>
      <c r="I49" s="306"/>
      <c r="J49" s="429"/>
    </row>
    <row r="50" spans="1:10" ht="25.5">
      <c r="A50" s="266" t="s">
        <v>1458</v>
      </c>
      <c r="B50" s="25">
        <v>50100</v>
      </c>
      <c r="C50" s="25" t="s">
        <v>1975</v>
      </c>
      <c r="D50" s="25">
        <v>3</v>
      </c>
      <c r="E50" s="173" t="s">
        <v>1983</v>
      </c>
      <c r="F50" s="23" t="s">
        <v>868</v>
      </c>
      <c r="G50" s="23" t="s">
        <v>623</v>
      </c>
      <c r="H50" s="23" t="s">
        <v>869</v>
      </c>
      <c r="I50" s="333"/>
      <c r="J50" s="405"/>
    </row>
    <row r="51" spans="1:10" ht="25.5">
      <c r="A51" s="266" t="s">
        <v>1458</v>
      </c>
      <c r="B51" s="25">
        <v>50100</v>
      </c>
      <c r="C51" s="25" t="s">
        <v>1975</v>
      </c>
      <c r="D51" s="25">
        <v>3</v>
      </c>
      <c r="E51" s="173" t="s">
        <v>1983</v>
      </c>
      <c r="F51" s="23" t="s">
        <v>870</v>
      </c>
      <c r="G51" s="23" t="s">
        <v>678</v>
      </c>
      <c r="H51" s="23" t="s">
        <v>570</v>
      </c>
      <c r="I51" s="333"/>
      <c r="J51" s="429"/>
    </row>
    <row r="52" spans="1:10" ht="25.5">
      <c r="A52" s="266" t="s">
        <v>1458</v>
      </c>
      <c r="B52" s="25">
        <v>50100</v>
      </c>
      <c r="C52" s="25" t="s">
        <v>1975</v>
      </c>
      <c r="D52" s="25">
        <v>3</v>
      </c>
      <c r="E52" s="173" t="s">
        <v>1983</v>
      </c>
      <c r="F52" s="23" t="s">
        <v>871</v>
      </c>
      <c r="G52" s="23" t="s">
        <v>623</v>
      </c>
      <c r="H52" s="23" t="s">
        <v>872</v>
      </c>
      <c r="I52" s="280" t="s">
        <v>873</v>
      </c>
      <c r="J52" s="429"/>
    </row>
    <row r="53" spans="1:10" ht="25.5">
      <c r="A53" s="266" t="s">
        <v>1458</v>
      </c>
      <c r="B53" s="25">
        <v>50100</v>
      </c>
      <c r="C53" s="25" t="s">
        <v>1975</v>
      </c>
      <c r="D53" s="25">
        <v>3</v>
      </c>
      <c r="E53" s="173" t="s">
        <v>1983</v>
      </c>
      <c r="F53" s="23" t="s">
        <v>874</v>
      </c>
      <c r="G53" s="23" t="s">
        <v>779</v>
      </c>
      <c r="H53" s="23" t="s">
        <v>875</v>
      </c>
      <c r="I53" s="306"/>
      <c r="J53" s="429"/>
    </row>
    <row r="54" spans="1:10" ht="25.5">
      <c r="A54" s="266" t="s">
        <v>1458</v>
      </c>
      <c r="B54" s="25">
        <v>50100</v>
      </c>
      <c r="C54" s="25" t="s">
        <v>1975</v>
      </c>
      <c r="D54" s="25">
        <v>3</v>
      </c>
      <c r="E54" s="173" t="s">
        <v>1983</v>
      </c>
      <c r="F54" s="23" t="s">
        <v>876</v>
      </c>
      <c r="G54" s="169" t="s">
        <v>593</v>
      </c>
      <c r="H54" s="23" t="s">
        <v>1446</v>
      </c>
      <c r="I54" s="306"/>
      <c r="J54" s="429"/>
    </row>
    <row r="55" spans="1:10" ht="25.5">
      <c r="A55" s="266" t="s">
        <v>1458</v>
      </c>
      <c r="B55" s="171" t="s">
        <v>2003</v>
      </c>
      <c r="C55" s="171" t="s">
        <v>888</v>
      </c>
      <c r="D55" s="171">
        <v>1</v>
      </c>
      <c r="E55" s="306" t="s">
        <v>889</v>
      </c>
      <c r="F55" s="304" t="s">
        <v>890</v>
      </c>
      <c r="G55" s="304" t="s">
        <v>891</v>
      </c>
      <c r="H55" s="320" t="s">
        <v>892</v>
      </c>
      <c r="I55" s="306"/>
      <c r="J55" s="429"/>
    </row>
    <row r="56" spans="1:10" ht="25.5">
      <c r="A56" s="266" t="s">
        <v>1458</v>
      </c>
      <c r="B56" s="171" t="s">
        <v>2003</v>
      </c>
      <c r="C56" s="171" t="s">
        <v>888</v>
      </c>
      <c r="D56" s="171">
        <v>1</v>
      </c>
      <c r="E56" s="306" t="s">
        <v>889</v>
      </c>
      <c r="F56" s="304" t="s">
        <v>893</v>
      </c>
      <c r="G56" s="304" t="s">
        <v>683</v>
      </c>
      <c r="H56" s="320" t="s">
        <v>892</v>
      </c>
      <c r="I56" s="306"/>
      <c r="J56" s="429"/>
    </row>
    <row r="57" spans="1:10" ht="25.5">
      <c r="A57" s="266" t="s">
        <v>1458</v>
      </c>
      <c r="B57" s="171" t="s">
        <v>2003</v>
      </c>
      <c r="C57" s="171" t="s">
        <v>888</v>
      </c>
      <c r="D57" s="171">
        <v>1</v>
      </c>
      <c r="E57" s="306" t="s">
        <v>889</v>
      </c>
      <c r="F57" s="304" t="s">
        <v>894</v>
      </c>
      <c r="G57" s="304" t="s">
        <v>613</v>
      </c>
      <c r="H57" s="320" t="s">
        <v>892</v>
      </c>
      <c r="I57" s="306"/>
      <c r="J57" s="429"/>
    </row>
    <row r="58" spans="1:10" ht="25.5">
      <c r="A58" s="266" t="s">
        <v>1458</v>
      </c>
      <c r="B58" s="171" t="s">
        <v>2003</v>
      </c>
      <c r="C58" s="171" t="s">
        <v>888</v>
      </c>
      <c r="D58" s="171">
        <v>1</v>
      </c>
      <c r="E58" s="306" t="s">
        <v>889</v>
      </c>
      <c r="F58" s="304" t="s">
        <v>895</v>
      </c>
      <c r="G58" s="304" t="s">
        <v>768</v>
      </c>
      <c r="H58" s="320" t="s">
        <v>892</v>
      </c>
      <c r="I58" s="306"/>
      <c r="J58" s="429"/>
    </row>
    <row r="59" spans="1:10" ht="25.5">
      <c r="A59" s="266" t="s">
        <v>757</v>
      </c>
      <c r="B59" s="171">
        <v>50100</v>
      </c>
      <c r="C59" s="171" t="s">
        <v>1962</v>
      </c>
      <c r="D59" s="171">
        <v>1</v>
      </c>
      <c r="E59" s="172" t="s">
        <v>1964</v>
      </c>
      <c r="F59" s="304" t="s">
        <v>896</v>
      </c>
      <c r="G59" s="307" t="s">
        <v>593</v>
      </c>
      <c r="H59" s="307" t="s">
        <v>897</v>
      </c>
      <c r="I59" s="306"/>
      <c r="J59" s="429"/>
    </row>
    <row r="60" spans="1:10" ht="25.5">
      <c r="A60" s="266" t="s">
        <v>1458</v>
      </c>
      <c r="B60" s="171">
        <v>50100</v>
      </c>
      <c r="C60" s="171" t="s">
        <v>1962</v>
      </c>
      <c r="D60" s="171">
        <v>1</v>
      </c>
      <c r="E60" s="172" t="s">
        <v>1964</v>
      </c>
      <c r="F60" s="304" t="s">
        <v>898</v>
      </c>
      <c r="G60" s="307" t="s">
        <v>899</v>
      </c>
      <c r="H60" s="307" t="s">
        <v>900</v>
      </c>
      <c r="I60" s="306"/>
      <c r="J60" s="429"/>
    </row>
    <row r="61" spans="1:10" ht="25.5">
      <c r="A61" s="266" t="s">
        <v>1458</v>
      </c>
      <c r="B61" s="171">
        <v>50100</v>
      </c>
      <c r="C61" s="171" t="s">
        <v>1962</v>
      </c>
      <c r="D61" s="171">
        <v>1</v>
      </c>
      <c r="E61" s="172" t="s">
        <v>1964</v>
      </c>
      <c r="F61" s="304" t="s">
        <v>901</v>
      </c>
      <c r="G61" s="307" t="s">
        <v>706</v>
      </c>
      <c r="H61" s="307" t="s">
        <v>902</v>
      </c>
      <c r="I61" s="306"/>
      <c r="J61" s="429"/>
    </row>
    <row r="62" spans="1:10" ht="25.5">
      <c r="A62" s="266" t="s">
        <v>1458</v>
      </c>
      <c r="B62" s="171">
        <v>50100</v>
      </c>
      <c r="C62" s="171" t="s">
        <v>1962</v>
      </c>
      <c r="D62" s="171">
        <v>1</v>
      </c>
      <c r="E62" s="172" t="s">
        <v>1964</v>
      </c>
      <c r="F62" s="304" t="s">
        <v>903</v>
      </c>
      <c r="G62" s="307" t="s">
        <v>616</v>
      </c>
      <c r="H62" s="320" t="s">
        <v>904</v>
      </c>
      <c r="I62" s="306"/>
      <c r="J62" s="429"/>
    </row>
    <row r="63" spans="1:10" ht="25.5">
      <c r="A63" s="266" t="s">
        <v>2008</v>
      </c>
      <c r="B63" s="171">
        <v>50100</v>
      </c>
      <c r="C63" s="171" t="s">
        <v>1962</v>
      </c>
      <c r="D63" s="171">
        <v>1</v>
      </c>
      <c r="E63" s="306" t="s">
        <v>1965</v>
      </c>
      <c r="F63" s="304" t="s">
        <v>929</v>
      </c>
      <c r="G63" s="306" t="s">
        <v>930</v>
      </c>
      <c r="H63" s="320" t="s">
        <v>931</v>
      </c>
      <c r="I63" s="306"/>
      <c r="J63" s="429"/>
    </row>
    <row r="64" spans="1:10" ht="25.5">
      <c r="A64" s="266" t="s">
        <v>2008</v>
      </c>
      <c r="B64" s="171">
        <v>50100</v>
      </c>
      <c r="C64" s="171" t="s">
        <v>1962</v>
      </c>
      <c r="D64" s="171">
        <v>1</v>
      </c>
      <c r="E64" s="306" t="s">
        <v>1965</v>
      </c>
      <c r="F64" s="304" t="s">
        <v>932</v>
      </c>
      <c r="G64" s="306" t="s">
        <v>678</v>
      </c>
      <c r="H64" s="320" t="s">
        <v>933</v>
      </c>
      <c r="I64" s="306"/>
      <c r="J64" s="429"/>
    </row>
    <row r="65" spans="1:10" ht="25.5">
      <c r="A65" s="266" t="s">
        <v>1458</v>
      </c>
      <c r="B65" s="171">
        <v>50100</v>
      </c>
      <c r="C65" s="171" t="s">
        <v>1962</v>
      </c>
      <c r="D65" s="171">
        <v>1</v>
      </c>
      <c r="E65" s="306" t="s">
        <v>1965</v>
      </c>
      <c r="F65" s="304" t="s">
        <v>1017</v>
      </c>
      <c r="G65" s="306" t="s">
        <v>779</v>
      </c>
      <c r="H65" s="320" t="s">
        <v>1018</v>
      </c>
      <c r="I65" s="306" t="s">
        <v>1019</v>
      </c>
      <c r="J65" s="429"/>
    </row>
    <row r="66" spans="1:10" ht="25.5">
      <c r="A66" s="266" t="s">
        <v>1458</v>
      </c>
      <c r="B66" s="161" t="s">
        <v>1875</v>
      </c>
      <c r="C66" s="163" t="s">
        <v>1876</v>
      </c>
      <c r="D66" s="163">
        <v>4</v>
      </c>
      <c r="E66" s="165" t="s">
        <v>1877</v>
      </c>
      <c r="F66" s="413" t="s">
        <v>1122</v>
      </c>
      <c r="G66" s="169" t="s">
        <v>661</v>
      </c>
      <c r="H66" s="169" t="s">
        <v>1123</v>
      </c>
      <c r="I66" s="306"/>
      <c r="J66" s="429"/>
    </row>
    <row r="67" spans="1:10" ht="25.5">
      <c r="A67" s="266" t="s">
        <v>1458</v>
      </c>
      <c r="B67" s="161" t="s">
        <v>1875</v>
      </c>
      <c r="C67" s="163" t="s">
        <v>1876</v>
      </c>
      <c r="D67" s="163">
        <v>4</v>
      </c>
      <c r="E67" s="165" t="s">
        <v>1877</v>
      </c>
      <c r="F67" s="169" t="s">
        <v>1124</v>
      </c>
      <c r="G67" s="169" t="s">
        <v>593</v>
      </c>
      <c r="H67" s="169" t="s">
        <v>596</v>
      </c>
      <c r="I67" s="306"/>
      <c r="J67" s="429"/>
    </row>
    <row r="68" spans="1:10" ht="25.5">
      <c r="A68" s="430" t="s">
        <v>1458</v>
      </c>
      <c r="B68" s="166" t="s">
        <v>1878</v>
      </c>
      <c r="C68" s="163" t="s">
        <v>1939</v>
      </c>
      <c r="D68" s="167">
        <v>2</v>
      </c>
      <c r="E68" s="164" t="s">
        <v>1941</v>
      </c>
      <c r="F68" s="23" t="s">
        <v>1136</v>
      </c>
      <c r="G68" s="169" t="s">
        <v>613</v>
      </c>
      <c r="H68" s="169" t="s">
        <v>1137</v>
      </c>
      <c r="I68" s="306"/>
      <c r="J68" s="429"/>
    </row>
    <row r="69" spans="1:10" ht="25.5">
      <c r="A69" s="431" t="s">
        <v>1458</v>
      </c>
      <c r="B69" s="166" t="s">
        <v>1878</v>
      </c>
      <c r="C69" s="163" t="s">
        <v>1939</v>
      </c>
      <c r="D69" s="167">
        <v>2</v>
      </c>
      <c r="E69" s="164" t="s">
        <v>1941</v>
      </c>
      <c r="F69" s="169" t="s">
        <v>1138</v>
      </c>
      <c r="G69" s="169" t="s">
        <v>701</v>
      </c>
      <c r="H69" s="169" t="s">
        <v>1139</v>
      </c>
      <c r="I69" s="306"/>
      <c r="J69" s="429"/>
    </row>
    <row r="70" spans="1:10" ht="25.5">
      <c r="A70" s="266" t="s">
        <v>1458</v>
      </c>
      <c r="B70" s="166" t="s">
        <v>1878</v>
      </c>
      <c r="C70" s="163" t="s">
        <v>1939</v>
      </c>
      <c r="D70" s="167">
        <v>2</v>
      </c>
      <c r="E70" s="164" t="s">
        <v>1941</v>
      </c>
      <c r="F70" s="169" t="s">
        <v>1140</v>
      </c>
      <c r="G70" s="169" t="s">
        <v>610</v>
      </c>
      <c r="H70" s="169" t="s">
        <v>611</v>
      </c>
      <c r="I70" s="306"/>
      <c r="J70" s="429"/>
    </row>
    <row r="71" spans="1:10" ht="25.5">
      <c r="A71" s="266" t="s">
        <v>1458</v>
      </c>
      <c r="B71" s="166" t="s">
        <v>1878</v>
      </c>
      <c r="C71" s="163" t="s">
        <v>1939</v>
      </c>
      <c r="D71" s="167">
        <v>2</v>
      </c>
      <c r="E71" s="164" t="s">
        <v>1941</v>
      </c>
      <c r="F71" s="169" t="s">
        <v>1141</v>
      </c>
      <c r="G71" s="169" t="s">
        <v>613</v>
      </c>
      <c r="H71" s="169" t="s">
        <v>1137</v>
      </c>
      <c r="I71" s="306"/>
      <c r="J71" s="429"/>
    </row>
    <row r="72" spans="1:10" ht="25.5">
      <c r="A72" s="266" t="s">
        <v>1458</v>
      </c>
      <c r="B72" s="171">
        <v>50100</v>
      </c>
      <c r="C72" s="171" t="s">
        <v>1962</v>
      </c>
      <c r="D72" s="171">
        <v>3</v>
      </c>
      <c r="E72" s="280" t="s">
        <v>76</v>
      </c>
      <c r="F72" s="169" t="s">
        <v>1158</v>
      </c>
      <c r="G72" s="46" t="s">
        <v>664</v>
      </c>
      <c r="H72" s="46" t="s">
        <v>1159</v>
      </c>
      <c r="I72" s="306"/>
      <c r="J72" s="429"/>
    </row>
    <row r="73" spans="1:10" ht="25.5">
      <c r="A73" s="266" t="s">
        <v>1458</v>
      </c>
      <c r="B73" s="171">
        <v>50100</v>
      </c>
      <c r="C73" s="171" t="s">
        <v>1962</v>
      </c>
      <c r="D73" s="171">
        <v>3</v>
      </c>
      <c r="E73" s="280" t="s">
        <v>76</v>
      </c>
      <c r="F73" s="169" t="s">
        <v>1160</v>
      </c>
      <c r="G73" s="46" t="s">
        <v>1143</v>
      </c>
      <c r="H73" s="46" t="s">
        <v>1144</v>
      </c>
      <c r="I73" s="306"/>
      <c r="J73" s="429"/>
    </row>
    <row r="74" spans="1:10" ht="25.5">
      <c r="A74" s="266" t="s">
        <v>1458</v>
      </c>
      <c r="B74" s="171">
        <v>50100</v>
      </c>
      <c r="C74" s="171" t="s">
        <v>1962</v>
      </c>
      <c r="D74" s="171">
        <v>3</v>
      </c>
      <c r="E74" s="280" t="s">
        <v>76</v>
      </c>
      <c r="F74" s="169" t="s">
        <v>1161</v>
      </c>
      <c r="G74" s="46" t="s">
        <v>671</v>
      </c>
      <c r="H74" s="46" t="s">
        <v>1162</v>
      </c>
      <c r="I74" s="306"/>
      <c r="J74" s="429"/>
    </row>
    <row r="75" spans="1:10" ht="25.5">
      <c r="A75" s="266" t="s">
        <v>1458</v>
      </c>
      <c r="B75" s="171">
        <v>50100</v>
      </c>
      <c r="C75" s="171" t="s">
        <v>1962</v>
      </c>
      <c r="D75" s="171">
        <v>3</v>
      </c>
      <c r="E75" s="280" t="s">
        <v>76</v>
      </c>
      <c r="F75" s="169" t="s">
        <v>1163</v>
      </c>
      <c r="G75" s="46" t="s">
        <v>593</v>
      </c>
      <c r="H75" s="46" t="s">
        <v>1164</v>
      </c>
      <c r="I75" s="306"/>
      <c r="J75" s="429"/>
    </row>
    <row r="76" spans="1:10" ht="25.5">
      <c r="A76" s="266" t="s">
        <v>1458</v>
      </c>
      <c r="B76" s="171">
        <v>50100</v>
      </c>
      <c r="C76" s="171" t="s">
        <v>1962</v>
      </c>
      <c r="D76" s="171">
        <v>3</v>
      </c>
      <c r="E76" s="280" t="s">
        <v>76</v>
      </c>
      <c r="F76" s="46" t="s">
        <v>1165</v>
      </c>
      <c r="G76" s="46" t="s">
        <v>613</v>
      </c>
      <c r="H76" s="46" t="s">
        <v>567</v>
      </c>
      <c r="I76" s="306"/>
      <c r="J76" s="429"/>
    </row>
    <row r="77" spans="1:10" ht="25.5">
      <c r="A77" s="266" t="s">
        <v>1458</v>
      </c>
      <c r="B77" s="171">
        <v>50100</v>
      </c>
      <c r="C77" s="171" t="s">
        <v>1962</v>
      </c>
      <c r="D77" s="171">
        <v>3</v>
      </c>
      <c r="E77" s="280" t="s">
        <v>76</v>
      </c>
      <c r="F77" s="46" t="s">
        <v>1166</v>
      </c>
      <c r="G77" s="46" t="s">
        <v>671</v>
      </c>
      <c r="H77" s="46" t="s">
        <v>1167</v>
      </c>
      <c r="I77" s="306"/>
      <c r="J77" s="429"/>
    </row>
    <row r="78" spans="1:10" ht="25.5">
      <c r="A78" s="266" t="s">
        <v>1458</v>
      </c>
      <c r="B78" s="171">
        <v>50100</v>
      </c>
      <c r="C78" s="171" t="s">
        <v>1962</v>
      </c>
      <c r="D78" s="171">
        <v>3</v>
      </c>
      <c r="E78" s="280" t="s">
        <v>76</v>
      </c>
      <c r="F78" s="46" t="s">
        <v>1168</v>
      </c>
      <c r="G78" s="46" t="s">
        <v>1169</v>
      </c>
      <c r="H78" s="46" t="s">
        <v>1170</v>
      </c>
      <c r="I78" s="306"/>
      <c r="J78" s="429"/>
    </row>
    <row r="79" spans="1:10" ht="25.5">
      <c r="A79" s="266" t="s">
        <v>1458</v>
      </c>
      <c r="B79" s="171">
        <v>50100</v>
      </c>
      <c r="C79" s="171" t="s">
        <v>1962</v>
      </c>
      <c r="D79" s="171">
        <v>2</v>
      </c>
      <c r="E79" s="280" t="s">
        <v>1966</v>
      </c>
      <c r="F79" s="280" t="s">
        <v>1207</v>
      </c>
      <c r="G79" s="281" t="s">
        <v>1208</v>
      </c>
      <c r="H79" s="282" t="s">
        <v>1209</v>
      </c>
      <c r="I79" s="306"/>
      <c r="J79" s="429"/>
    </row>
    <row r="80" spans="1:10" ht="25.5">
      <c r="A80" s="266" t="s">
        <v>1458</v>
      </c>
      <c r="B80" s="171">
        <v>50100</v>
      </c>
      <c r="C80" s="171" t="s">
        <v>1962</v>
      </c>
      <c r="D80" s="171">
        <v>2</v>
      </c>
      <c r="E80" s="172" t="s">
        <v>1963</v>
      </c>
      <c r="F80" s="169" t="s">
        <v>1218</v>
      </c>
      <c r="G80" s="333" t="s">
        <v>701</v>
      </c>
      <c r="H80" s="23" t="s">
        <v>1219</v>
      </c>
      <c r="I80" s="306"/>
      <c r="J80" s="429"/>
    </row>
    <row r="81" spans="1:10" ht="25.5">
      <c r="A81" s="266" t="s">
        <v>2008</v>
      </c>
      <c r="B81" s="171">
        <v>50100</v>
      </c>
      <c r="C81" s="171" t="s">
        <v>1962</v>
      </c>
      <c r="D81" s="171">
        <v>2</v>
      </c>
      <c r="E81" s="172" t="s">
        <v>1963</v>
      </c>
      <c r="F81" s="304" t="s">
        <v>1220</v>
      </c>
      <c r="G81" s="169" t="s">
        <v>759</v>
      </c>
      <c r="H81" s="169" t="s">
        <v>1221</v>
      </c>
      <c r="I81" s="306"/>
      <c r="J81" s="429"/>
    </row>
    <row r="82" spans="1:10" ht="25.5">
      <c r="A82" s="266" t="s">
        <v>1458</v>
      </c>
      <c r="B82" s="171">
        <v>50100</v>
      </c>
      <c r="C82" s="171" t="s">
        <v>1962</v>
      </c>
      <c r="D82" s="171">
        <v>2</v>
      </c>
      <c r="E82" s="172" t="s">
        <v>1963</v>
      </c>
      <c r="F82" s="169" t="s">
        <v>1222</v>
      </c>
      <c r="G82" s="333" t="s">
        <v>683</v>
      </c>
      <c r="H82" s="23" t="s">
        <v>1223</v>
      </c>
      <c r="I82" s="306"/>
      <c r="J82" s="429"/>
    </row>
    <row r="83" spans="1:10" ht="25.5">
      <c r="A83" s="266" t="s">
        <v>1458</v>
      </c>
      <c r="B83" s="171">
        <v>50100</v>
      </c>
      <c r="C83" s="171" t="s">
        <v>1962</v>
      </c>
      <c r="D83" s="171">
        <v>2</v>
      </c>
      <c r="E83" s="172" t="s">
        <v>1963</v>
      </c>
      <c r="F83" s="304" t="s">
        <v>1224</v>
      </c>
      <c r="G83" s="169" t="s">
        <v>649</v>
      </c>
      <c r="H83" s="169" t="s">
        <v>561</v>
      </c>
      <c r="I83" s="306"/>
      <c r="J83" s="429"/>
    </row>
    <row r="84" spans="1:10" ht="25.5">
      <c r="A84" s="266" t="s">
        <v>1458</v>
      </c>
      <c r="B84" s="171">
        <v>50100</v>
      </c>
      <c r="C84" s="171" t="s">
        <v>1962</v>
      </c>
      <c r="D84" s="171">
        <v>2</v>
      </c>
      <c r="E84" s="172" t="s">
        <v>1963</v>
      </c>
      <c r="F84" s="304" t="s">
        <v>1225</v>
      </c>
      <c r="G84" s="169" t="s">
        <v>610</v>
      </c>
      <c r="H84" s="169" t="s">
        <v>1226</v>
      </c>
      <c r="I84" s="306"/>
      <c r="J84" s="429"/>
    </row>
    <row r="85" spans="1:10" ht="25.5">
      <c r="A85" s="370" t="s">
        <v>1458</v>
      </c>
      <c r="B85" s="171">
        <v>50100</v>
      </c>
      <c r="C85" s="171" t="s">
        <v>1962</v>
      </c>
      <c r="D85" s="171">
        <v>2</v>
      </c>
      <c r="E85" s="172" t="s">
        <v>1963</v>
      </c>
      <c r="F85" s="169" t="s">
        <v>1227</v>
      </c>
      <c r="G85" s="333" t="s">
        <v>912</v>
      </c>
      <c r="H85" s="23" t="s">
        <v>1228</v>
      </c>
      <c r="I85" s="306"/>
      <c r="J85" s="429"/>
    </row>
    <row r="86" spans="1:10" ht="25.5">
      <c r="A86" s="370" t="s">
        <v>1458</v>
      </c>
      <c r="B86" s="171">
        <v>50100</v>
      </c>
      <c r="C86" s="171" t="s">
        <v>1962</v>
      </c>
      <c r="D86" s="171">
        <v>2</v>
      </c>
      <c r="E86" s="172" t="s">
        <v>1963</v>
      </c>
      <c r="F86" s="304" t="s">
        <v>1229</v>
      </c>
      <c r="G86" s="169" t="s">
        <v>593</v>
      </c>
      <c r="H86" s="169" t="s">
        <v>1230</v>
      </c>
      <c r="I86" s="306"/>
      <c r="J86" s="429"/>
    </row>
    <row r="87" spans="1:10" ht="25.5">
      <c r="A87" s="370" t="s">
        <v>1458</v>
      </c>
      <c r="B87" s="171">
        <v>50100</v>
      </c>
      <c r="C87" s="171" t="s">
        <v>1962</v>
      </c>
      <c r="D87" s="171">
        <v>2</v>
      </c>
      <c r="E87" s="172" t="s">
        <v>1963</v>
      </c>
      <c r="F87" s="169" t="s">
        <v>1231</v>
      </c>
      <c r="G87" s="333" t="s">
        <v>1232</v>
      </c>
      <c r="H87" s="23" t="s">
        <v>1233</v>
      </c>
      <c r="I87" s="306"/>
      <c r="J87" s="429"/>
    </row>
    <row r="88" spans="1:10" ht="25.5">
      <c r="A88" s="266" t="s">
        <v>1458</v>
      </c>
      <c r="B88" s="171">
        <v>50100</v>
      </c>
      <c r="C88" s="171" t="s">
        <v>1962</v>
      </c>
      <c r="D88" s="171">
        <v>2</v>
      </c>
      <c r="E88" s="172" t="s">
        <v>1963</v>
      </c>
      <c r="F88" s="169" t="s">
        <v>1234</v>
      </c>
      <c r="G88" s="333" t="s">
        <v>593</v>
      </c>
      <c r="H88" s="23" t="s">
        <v>1235</v>
      </c>
      <c r="I88" s="306"/>
      <c r="J88" s="429"/>
    </row>
    <row r="89" spans="1:10" ht="12.75">
      <c r="A89" s="266" t="s">
        <v>1458</v>
      </c>
      <c r="B89" s="25">
        <v>50100</v>
      </c>
      <c r="C89" s="25" t="s">
        <v>1989</v>
      </c>
      <c r="D89" s="25">
        <v>3</v>
      </c>
      <c r="E89" s="173" t="s">
        <v>1992</v>
      </c>
      <c r="F89" s="169" t="s">
        <v>1277</v>
      </c>
      <c r="G89" s="169" t="s">
        <v>613</v>
      </c>
      <c r="H89" s="169" t="s">
        <v>1278</v>
      </c>
      <c r="I89" s="280"/>
      <c r="J89" s="429"/>
    </row>
    <row r="90" spans="1:10" ht="12.75">
      <c r="A90" s="266" t="s">
        <v>1458</v>
      </c>
      <c r="B90" s="25">
        <v>50100</v>
      </c>
      <c r="C90" s="25" t="s">
        <v>1989</v>
      </c>
      <c r="D90" s="25">
        <v>3</v>
      </c>
      <c r="E90" s="173" t="s">
        <v>1992</v>
      </c>
      <c r="F90" s="169" t="s">
        <v>1279</v>
      </c>
      <c r="G90" s="169" t="s">
        <v>574</v>
      </c>
      <c r="H90" s="169" t="s">
        <v>1280</v>
      </c>
      <c r="I90" s="333" t="s">
        <v>1019</v>
      </c>
      <c r="J90" s="429"/>
    </row>
    <row r="91" spans="1:10" ht="12.75">
      <c r="A91" s="266" t="s">
        <v>1458</v>
      </c>
      <c r="B91" s="25">
        <v>50100</v>
      </c>
      <c r="C91" s="25" t="s">
        <v>1989</v>
      </c>
      <c r="D91" s="25">
        <v>3</v>
      </c>
      <c r="E91" s="173" t="s">
        <v>1992</v>
      </c>
      <c r="F91" s="169" t="s">
        <v>1281</v>
      </c>
      <c r="G91" s="169" t="s">
        <v>574</v>
      </c>
      <c r="H91" s="169" t="s">
        <v>1282</v>
      </c>
      <c r="I91" s="333"/>
      <c r="J91" s="429"/>
    </row>
    <row r="92" spans="1:10" ht="12.75">
      <c r="A92" s="266" t="s">
        <v>1458</v>
      </c>
      <c r="B92" s="25">
        <v>50100</v>
      </c>
      <c r="C92" s="25" t="s">
        <v>1989</v>
      </c>
      <c r="D92" s="25">
        <v>3</v>
      </c>
      <c r="E92" s="173" t="s">
        <v>1992</v>
      </c>
      <c r="F92" s="169" t="s">
        <v>1283</v>
      </c>
      <c r="G92" s="169" t="s">
        <v>882</v>
      </c>
      <c r="H92" s="169" t="s">
        <v>1284</v>
      </c>
      <c r="I92" s="280"/>
      <c r="J92" s="429"/>
    </row>
    <row r="93" spans="1:10" ht="12.75">
      <c r="A93" s="266" t="s">
        <v>1458</v>
      </c>
      <c r="B93" s="25">
        <v>50100</v>
      </c>
      <c r="C93" s="25" t="s">
        <v>1989</v>
      </c>
      <c r="D93" s="25">
        <v>3</v>
      </c>
      <c r="E93" s="173" t="s">
        <v>1992</v>
      </c>
      <c r="F93" s="279" t="s">
        <v>1285</v>
      </c>
      <c r="G93" s="410" t="s">
        <v>930</v>
      </c>
      <c r="H93" s="23" t="s">
        <v>1286</v>
      </c>
      <c r="I93" s="280"/>
      <c r="J93" s="429"/>
    </row>
    <row r="94" spans="1:10" ht="12.75">
      <c r="A94" s="266" t="s">
        <v>1458</v>
      </c>
      <c r="B94" s="25">
        <v>50100</v>
      </c>
      <c r="C94" s="25" t="s">
        <v>1989</v>
      </c>
      <c r="D94" s="25">
        <v>3</v>
      </c>
      <c r="E94" s="173" t="s">
        <v>1992</v>
      </c>
      <c r="F94" s="279" t="s">
        <v>1287</v>
      </c>
      <c r="G94" s="333" t="s">
        <v>1288</v>
      </c>
      <c r="H94" s="23" t="s">
        <v>1170</v>
      </c>
      <c r="I94" s="306"/>
      <c r="J94" s="429"/>
    </row>
    <row r="95" spans="1:10" ht="12.75">
      <c r="A95" s="266" t="s">
        <v>1458</v>
      </c>
      <c r="B95" s="25">
        <v>50100</v>
      </c>
      <c r="C95" s="25" t="s">
        <v>1989</v>
      </c>
      <c r="D95" s="25">
        <v>3</v>
      </c>
      <c r="E95" s="173" t="s">
        <v>1992</v>
      </c>
      <c r="F95" s="279" t="s">
        <v>1289</v>
      </c>
      <c r="G95" s="169" t="s">
        <v>610</v>
      </c>
      <c r="H95" s="23" t="s">
        <v>1290</v>
      </c>
      <c r="I95" s="306"/>
      <c r="J95" s="429"/>
    </row>
    <row r="96" spans="1:10" ht="25.5">
      <c r="A96" s="266" t="s">
        <v>1458</v>
      </c>
      <c r="B96" s="25">
        <v>50708</v>
      </c>
      <c r="C96" s="25" t="s">
        <v>1984</v>
      </c>
      <c r="D96" s="25">
        <v>4</v>
      </c>
      <c r="E96" s="280" t="s">
        <v>1987</v>
      </c>
      <c r="F96" s="280" t="s">
        <v>1305</v>
      </c>
      <c r="G96" s="280" t="s">
        <v>768</v>
      </c>
      <c r="H96" s="282"/>
      <c r="I96" s="280"/>
      <c r="J96" s="283"/>
    </row>
    <row r="97" spans="1:10" ht="25.5">
      <c r="A97" s="266" t="s">
        <v>1458</v>
      </c>
      <c r="B97" s="25">
        <v>50708</v>
      </c>
      <c r="C97" s="25" t="s">
        <v>1984</v>
      </c>
      <c r="D97" s="25">
        <v>4</v>
      </c>
      <c r="E97" s="280" t="s">
        <v>1987</v>
      </c>
      <c r="F97" s="23" t="s">
        <v>1331</v>
      </c>
      <c r="G97" s="23" t="s">
        <v>1332</v>
      </c>
      <c r="H97" s="23" t="s">
        <v>1333</v>
      </c>
      <c r="I97" s="377"/>
      <c r="J97" s="378"/>
    </row>
    <row r="98" spans="1:10" ht="25.5">
      <c r="A98" s="266" t="s">
        <v>1458</v>
      </c>
      <c r="B98" s="25">
        <v>50100</v>
      </c>
      <c r="C98" s="25" t="s">
        <v>1975</v>
      </c>
      <c r="D98" s="25">
        <v>3</v>
      </c>
      <c r="E98" s="173" t="s">
        <v>1982</v>
      </c>
      <c r="F98" s="23" t="s">
        <v>1336</v>
      </c>
      <c r="G98" s="23" t="s">
        <v>610</v>
      </c>
      <c r="H98" s="23" t="s">
        <v>580</v>
      </c>
      <c r="I98" s="377"/>
      <c r="J98" s="378"/>
    </row>
    <row r="99" spans="1:10" ht="25.5">
      <c r="A99" s="266" t="s">
        <v>1458</v>
      </c>
      <c r="B99" s="25">
        <v>50100</v>
      </c>
      <c r="C99" s="25" t="s">
        <v>1975</v>
      </c>
      <c r="D99" s="25">
        <v>3</v>
      </c>
      <c r="E99" s="173" t="s">
        <v>1982</v>
      </c>
      <c r="F99" s="169" t="s">
        <v>1337</v>
      </c>
      <c r="G99" s="169" t="s">
        <v>613</v>
      </c>
      <c r="H99" s="169" t="s">
        <v>1338</v>
      </c>
      <c r="I99" s="407"/>
      <c r="J99" s="378"/>
    </row>
    <row r="100" spans="1:10" ht="25.5">
      <c r="A100" s="266" t="s">
        <v>1458</v>
      </c>
      <c r="B100" s="25">
        <v>50100</v>
      </c>
      <c r="C100" s="25" t="s">
        <v>1975</v>
      </c>
      <c r="D100" s="25">
        <v>3</v>
      </c>
      <c r="E100" s="173" t="s">
        <v>1982</v>
      </c>
      <c r="F100" s="169" t="s">
        <v>1339</v>
      </c>
      <c r="G100" s="169" t="s">
        <v>779</v>
      </c>
      <c r="H100" s="169" t="s">
        <v>1340</v>
      </c>
      <c r="I100" s="407"/>
      <c r="J100" s="283"/>
    </row>
    <row r="101" spans="1:10" ht="25.5">
      <c r="A101" s="266" t="s">
        <v>1458</v>
      </c>
      <c r="B101" s="25">
        <v>50100</v>
      </c>
      <c r="C101" s="25" t="s">
        <v>1975</v>
      </c>
      <c r="D101" s="25">
        <v>3</v>
      </c>
      <c r="E101" s="173" t="s">
        <v>1982</v>
      </c>
      <c r="F101" s="169" t="s">
        <v>1341</v>
      </c>
      <c r="G101" s="169" t="s">
        <v>683</v>
      </c>
      <c r="H101" s="169" t="s">
        <v>1241</v>
      </c>
      <c r="I101" s="407"/>
      <c r="J101" s="405"/>
    </row>
    <row r="102" spans="1:10" ht="25.5">
      <c r="A102" s="266" t="s">
        <v>1458</v>
      </c>
      <c r="B102" s="25">
        <v>50100</v>
      </c>
      <c r="C102" s="25" t="s">
        <v>1975</v>
      </c>
      <c r="D102" s="25">
        <v>3</v>
      </c>
      <c r="E102" s="173" t="s">
        <v>1982</v>
      </c>
      <c r="F102" s="169" t="s">
        <v>1342</v>
      </c>
      <c r="G102" s="169" t="s">
        <v>554</v>
      </c>
      <c r="H102" s="169" t="s">
        <v>1343</v>
      </c>
      <c r="I102" s="407"/>
      <c r="J102" s="414"/>
    </row>
    <row r="103" spans="1:10" ht="25.5">
      <c r="A103" s="266" t="s">
        <v>1458</v>
      </c>
      <c r="B103" s="25">
        <v>50100</v>
      </c>
      <c r="C103" s="25" t="s">
        <v>1975</v>
      </c>
      <c r="D103" s="25">
        <v>3</v>
      </c>
      <c r="E103" s="173" t="s">
        <v>1982</v>
      </c>
      <c r="F103" s="169" t="s">
        <v>1344</v>
      </c>
      <c r="G103" s="169" t="s">
        <v>613</v>
      </c>
      <c r="H103" s="169" t="s">
        <v>1137</v>
      </c>
      <c r="I103" s="407"/>
      <c r="J103" s="414"/>
    </row>
    <row r="104" spans="1:10" ht="25.5">
      <c r="A104" s="266" t="s">
        <v>1458</v>
      </c>
      <c r="B104" s="25">
        <v>50100</v>
      </c>
      <c r="C104" s="25" t="s">
        <v>1975</v>
      </c>
      <c r="D104" s="25">
        <v>3</v>
      </c>
      <c r="E104" s="173" t="s">
        <v>1982</v>
      </c>
      <c r="F104" s="169" t="s">
        <v>1345</v>
      </c>
      <c r="G104" s="169" t="s">
        <v>706</v>
      </c>
      <c r="H104" s="169" t="s">
        <v>1346</v>
      </c>
      <c r="I104" s="377"/>
      <c r="J104" s="378"/>
    </row>
    <row r="105" spans="1:10" ht="25.5">
      <c r="A105" s="432" t="s">
        <v>2008</v>
      </c>
      <c r="B105" s="377">
        <v>50700</v>
      </c>
      <c r="C105" s="377" t="s">
        <v>934</v>
      </c>
      <c r="D105" s="344">
        <v>1</v>
      </c>
      <c r="E105" s="306" t="s">
        <v>1957</v>
      </c>
      <c r="F105" s="304" t="s">
        <v>935</v>
      </c>
      <c r="G105" s="408" t="s">
        <v>560</v>
      </c>
      <c r="H105" s="408" t="s">
        <v>936</v>
      </c>
      <c r="I105" s="345"/>
      <c r="J105" s="378"/>
    </row>
    <row r="106" spans="1:10" ht="25.5">
      <c r="A106" s="266" t="s">
        <v>1458</v>
      </c>
      <c r="B106" s="377">
        <v>50700</v>
      </c>
      <c r="C106" s="377" t="s">
        <v>934</v>
      </c>
      <c r="D106" s="344">
        <v>1</v>
      </c>
      <c r="E106" s="306" t="s">
        <v>1957</v>
      </c>
      <c r="F106" s="304" t="s">
        <v>937</v>
      </c>
      <c r="G106" s="408" t="s">
        <v>739</v>
      </c>
      <c r="H106" s="408" t="s">
        <v>938</v>
      </c>
      <c r="I106" s="345"/>
      <c r="J106" s="378"/>
    </row>
    <row r="107" spans="1:10" ht="25.5">
      <c r="A107" s="432" t="s">
        <v>2008</v>
      </c>
      <c r="B107" s="377">
        <v>50700</v>
      </c>
      <c r="C107" s="377" t="s">
        <v>934</v>
      </c>
      <c r="D107" s="344">
        <v>1</v>
      </c>
      <c r="E107" s="306" t="s">
        <v>1957</v>
      </c>
      <c r="F107" s="304" t="s">
        <v>939</v>
      </c>
      <c r="G107" s="408" t="s">
        <v>729</v>
      </c>
      <c r="H107" s="408" t="s">
        <v>976</v>
      </c>
      <c r="I107" s="377"/>
      <c r="J107" s="378"/>
    </row>
    <row r="108" spans="1:10" ht="25.5">
      <c r="A108" s="266" t="s">
        <v>1458</v>
      </c>
      <c r="B108" s="377">
        <v>50700</v>
      </c>
      <c r="C108" s="377" t="s">
        <v>934</v>
      </c>
      <c r="D108" s="344">
        <v>1</v>
      </c>
      <c r="E108" s="306" t="s">
        <v>1957</v>
      </c>
      <c r="F108" s="304" t="s">
        <v>977</v>
      </c>
      <c r="G108" s="408" t="s">
        <v>569</v>
      </c>
      <c r="H108" s="408" t="s">
        <v>679</v>
      </c>
      <c r="I108" s="377"/>
      <c r="J108" s="378"/>
    </row>
    <row r="109" spans="1:10" ht="25.5">
      <c r="A109" s="266" t="s">
        <v>1458</v>
      </c>
      <c r="B109" s="377">
        <v>50700</v>
      </c>
      <c r="C109" s="377" t="s">
        <v>934</v>
      </c>
      <c r="D109" s="344">
        <v>1</v>
      </c>
      <c r="E109" s="306" t="s">
        <v>1957</v>
      </c>
      <c r="F109" s="304" t="s">
        <v>978</v>
      </c>
      <c r="G109" s="408" t="s">
        <v>979</v>
      </c>
      <c r="H109" s="408" t="s">
        <v>713</v>
      </c>
      <c r="I109" s="377"/>
      <c r="J109" s="378"/>
    </row>
    <row r="110" spans="1:10" ht="25.5">
      <c r="A110" s="266" t="s">
        <v>1458</v>
      </c>
      <c r="B110" s="377">
        <v>50700</v>
      </c>
      <c r="C110" s="377" t="s">
        <v>934</v>
      </c>
      <c r="D110" s="344">
        <v>1</v>
      </c>
      <c r="E110" s="306" t="s">
        <v>1957</v>
      </c>
      <c r="F110" s="304" t="s">
        <v>980</v>
      </c>
      <c r="G110" s="408" t="s">
        <v>1200</v>
      </c>
      <c r="H110" s="408" t="s">
        <v>981</v>
      </c>
      <c r="I110" s="377"/>
      <c r="J110" s="378"/>
    </row>
    <row r="111" spans="1:10" ht="25.5">
      <c r="A111" s="266" t="s">
        <v>1458</v>
      </c>
      <c r="B111" s="377">
        <v>50700</v>
      </c>
      <c r="C111" s="377" t="s">
        <v>934</v>
      </c>
      <c r="D111" s="344">
        <v>1</v>
      </c>
      <c r="E111" s="306" t="s">
        <v>1957</v>
      </c>
      <c r="F111" s="304" t="s">
        <v>982</v>
      </c>
      <c r="G111" s="408" t="s">
        <v>759</v>
      </c>
      <c r="H111" s="408" t="s">
        <v>983</v>
      </c>
      <c r="I111" s="280"/>
      <c r="J111" s="283"/>
    </row>
    <row r="112" spans="1:10" ht="38.25">
      <c r="A112" s="266" t="s">
        <v>1458</v>
      </c>
      <c r="B112" s="377">
        <v>50700</v>
      </c>
      <c r="C112" s="377" t="s">
        <v>1956</v>
      </c>
      <c r="D112" s="25">
        <v>2</v>
      </c>
      <c r="E112" s="169" t="s">
        <v>54</v>
      </c>
      <c r="F112" s="280" t="s">
        <v>682</v>
      </c>
      <c r="G112" s="281" t="s">
        <v>610</v>
      </c>
      <c r="H112" s="282" t="s">
        <v>789</v>
      </c>
      <c r="I112" s="280"/>
      <c r="J112" s="283"/>
    </row>
    <row r="113" spans="1:10" ht="38.25">
      <c r="A113" s="266" t="s">
        <v>1458</v>
      </c>
      <c r="B113" s="377">
        <v>50700</v>
      </c>
      <c r="C113" s="377" t="s">
        <v>1956</v>
      </c>
      <c r="D113" s="25">
        <v>2</v>
      </c>
      <c r="E113" s="169" t="s">
        <v>54</v>
      </c>
      <c r="F113" s="169" t="s">
        <v>790</v>
      </c>
      <c r="G113" s="169" t="s">
        <v>613</v>
      </c>
      <c r="H113" s="169" t="s">
        <v>791</v>
      </c>
      <c r="I113" s="333"/>
      <c r="J113" s="283"/>
    </row>
    <row r="114" spans="1:10" ht="38.25">
      <c r="A114" s="266" t="s">
        <v>1458</v>
      </c>
      <c r="B114" s="377">
        <v>50700</v>
      </c>
      <c r="C114" s="377" t="s">
        <v>1956</v>
      </c>
      <c r="D114" s="25">
        <v>2</v>
      </c>
      <c r="E114" s="169" t="s">
        <v>54</v>
      </c>
      <c r="F114" s="169" t="s">
        <v>792</v>
      </c>
      <c r="G114" s="169" t="s">
        <v>678</v>
      </c>
      <c r="H114" s="169" t="s">
        <v>679</v>
      </c>
      <c r="I114" s="333"/>
      <c r="J114" s="283"/>
    </row>
    <row r="115" spans="1:10" ht="38.25">
      <c r="A115" s="370" t="s">
        <v>1458</v>
      </c>
      <c r="B115" s="377">
        <v>50700</v>
      </c>
      <c r="C115" s="377" t="s">
        <v>1956</v>
      </c>
      <c r="D115" s="25">
        <v>2</v>
      </c>
      <c r="E115" s="169" t="s">
        <v>54</v>
      </c>
      <c r="F115" s="280" t="s">
        <v>793</v>
      </c>
      <c r="G115" s="281" t="s">
        <v>779</v>
      </c>
      <c r="H115" s="282" t="s">
        <v>794</v>
      </c>
      <c r="I115" s="280"/>
      <c r="J115" s="283"/>
    </row>
    <row r="116" spans="1:10" ht="38.25">
      <c r="A116" s="370" t="s">
        <v>1458</v>
      </c>
      <c r="B116" s="377">
        <v>50700</v>
      </c>
      <c r="C116" s="377" t="s">
        <v>1956</v>
      </c>
      <c r="D116" s="25">
        <v>2</v>
      </c>
      <c r="E116" s="169" t="s">
        <v>54</v>
      </c>
      <c r="F116" s="280" t="s">
        <v>795</v>
      </c>
      <c r="G116" s="281" t="s">
        <v>912</v>
      </c>
      <c r="H116" s="282" t="s">
        <v>796</v>
      </c>
      <c r="I116" s="280"/>
      <c r="J116" s="283"/>
    </row>
    <row r="117" spans="1:10" ht="12.75">
      <c r="A117" s="266" t="s">
        <v>1458</v>
      </c>
      <c r="B117" s="166" t="s">
        <v>1944</v>
      </c>
      <c r="C117" s="163" t="s">
        <v>1945</v>
      </c>
      <c r="D117" s="163">
        <v>4</v>
      </c>
      <c r="E117" s="280" t="s">
        <v>1946</v>
      </c>
      <c r="F117" s="169" t="s">
        <v>237</v>
      </c>
      <c r="G117" s="169" t="s">
        <v>593</v>
      </c>
      <c r="H117" s="169" t="s">
        <v>238</v>
      </c>
      <c r="I117" s="333"/>
      <c r="J117" s="283"/>
    </row>
    <row r="118" spans="1:10" ht="12.75">
      <c r="A118" s="266" t="s">
        <v>1458</v>
      </c>
      <c r="B118" s="166" t="s">
        <v>1944</v>
      </c>
      <c r="C118" s="163" t="s">
        <v>1945</v>
      </c>
      <c r="D118" s="163">
        <v>4</v>
      </c>
      <c r="E118" s="280" t="s">
        <v>1946</v>
      </c>
      <c r="F118" s="23" t="s">
        <v>239</v>
      </c>
      <c r="G118" s="23" t="s">
        <v>701</v>
      </c>
      <c r="H118" s="23" t="s">
        <v>240</v>
      </c>
      <c r="I118" s="377"/>
      <c r="J118" s="283"/>
    </row>
    <row r="119" spans="1:10" ht="12.75">
      <c r="A119" s="266" t="s">
        <v>1458</v>
      </c>
      <c r="B119" s="166" t="s">
        <v>1944</v>
      </c>
      <c r="C119" s="163" t="s">
        <v>1945</v>
      </c>
      <c r="D119" s="163">
        <v>4</v>
      </c>
      <c r="E119" s="280" t="s">
        <v>1946</v>
      </c>
      <c r="F119" s="169" t="s">
        <v>269</v>
      </c>
      <c r="G119" s="169" t="s">
        <v>649</v>
      </c>
      <c r="H119" s="169" t="s">
        <v>650</v>
      </c>
      <c r="I119" s="333"/>
      <c r="J119" s="283"/>
    </row>
    <row r="120" spans="1:10" ht="12.75">
      <c r="A120" s="266" t="s">
        <v>1458</v>
      </c>
      <c r="B120" s="166" t="s">
        <v>1944</v>
      </c>
      <c r="C120" s="163" t="s">
        <v>1945</v>
      </c>
      <c r="D120" s="163">
        <v>4</v>
      </c>
      <c r="E120" s="280" t="s">
        <v>1946</v>
      </c>
      <c r="F120" s="169" t="s">
        <v>270</v>
      </c>
      <c r="G120" s="169" t="s">
        <v>678</v>
      </c>
      <c r="H120" s="169" t="s">
        <v>1254</v>
      </c>
      <c r="I120" s="333"/>
      <c r="J120" s="283"/>
    </row>
    <row r="121" spans="1:10" ht="12.75">
      <c r="A121" s="266" t="s">
        <v>1458</v>
      </c>
      <c r="B121" s="166" t="s">
        <v>1944</v>
      </c>
      <c r="C121" s="163" t="s">
        <v>1945</v>
      </c>
      <c r="D121" s="163">
        <v>4</v>
      </c>
      <c r="E121" s="280" t="s">
        <v>1946</v>
      </c>
      <c r="F121" s="169" t="s">
        <v>271</v>
      </c>
      <c r="G121" s="169" t="s">
        <v>613</v>
      </c>
      <c r="H121" s="169" t="s">
        <v>293</v>
      </c>
      <c r="I121" s="333"/>
      <c r="J121" s="378"/>
    </row>
    <row r="122" spans="1:10" ht="25.5">
      <c r="A122" s="266" t="s">
        <v>1458</v>
      </c>
      <c r="B122" s="420" t="s">
        <v>1878</v>
      </c>
      <c r="C122" s="377" t="s">
        <v>2028</v>
      </c>
      <c r="D122" s="344">
        <v>1</v>
      </c>
      <c r="E122" s="306" t="s">
        <v>1940</v>
      </c>
      <c r="F122" s="304" t="s">
        <v>937</v>
      </c>
      <c r="G122" s="307" t="s">
        <v>600</v>
      </c>
      <c r="H122" s="307" t="s">
        <v>2029</v>
      </c>
      <c r="I122" s="346" t="s">
        <v>1174</v>
      </c>
      <c r="J122" s="283"/>
    </row>
    <row r="123" spans="1:10" ht="63.75">
      <c r="A123" s="266" t="s">
        <v>1458</v>
      </c>
      <c r="B123" s="420" t="s">
        <v>1878</v>
      </c>
      <c r="C123" s="377" t="s">
        <v>2028</v>
      </c>
      <c r="D123" s="344">
        <v>1</v>
      </c>
      <c r="E123" s="306" t="s">
        <v>1940</v>
      </c>
      <c r="F123" s="304" t="s">
        <v>2030</v>
      </c>
      <c r="G123" s="307" t="s">
        <v>678</v>
      </c>
      <c r="H123" s="307" t="s">
        <v>2031</v>
      </c>
      <c r="I123" s="346"/>
      <c r="J123" s="283"/>
    </row>
    <row r="124" spans="1:10" ht="25.5">
      <c r="A124" s="266" t="s">
        <v>1458</v>
      </c>
      <c r="B124" s="420" t="s">
        <v>1878</v>
      </c>
      <c r="C124" s="377" t="s">
        <v>2028</v>
      </c>
      <c r="D124" s="344">
        <v>1</v>
      </c>
      <c r="E124" s="306" t="s">
        <v>1940</v>
      </c>
      <c r="F124" s="304" t="s">
        <v>2032</v>
      </c>
      <c r="G124" s="307" t="s">
        <v>588</v>
      </c>
      <c r="H124" s="307" t="s">
        <v>2033</v>
      </c>
      <c r="I124" s="345"/>
      <c r="J124" s="283"/>
    </row>
    <row r="125" spans="1:10" ht="38.25">
      <c r="A125" s="266" t="s">
        <v>1458</v>
      </c>
      <c r="B125" s="420" t="s">
        <v>1878</v>
      </c>
      <c r="C125" s="377" t="s">
        <v>2028</v>
      </c>
      <c r="D125" s="344">
        <v>1</v>
      </c>
      <c r="E125" s="306" t="s">
        <v>1940</v>
      </c>
      <c r="F125" s="304" t="s">
        <v>2034</v>
      </c>
      <c r="G125" s="307" t="s">
        <v>616</v>
      </c>
      <c r="H125" s="307" t="s">
        <v>2035</v>
      </c>
      <c r="I125" s="346"/>
      <c r="J125" s="283"/>
    </row>
    <row r="126" spans="1:10" ht="25.5">
      <c r="A126" s="432" t="s">
        <v>2008</v>
      </c>
      <c r="B126" s="420" t="s">
        <v>1878</v>
      </c>
      <c r="C126" s="377" t="s">
        <v>2028</v>
      </c>
      <c r="D126" s="344">
        <v>1</v>
      </c>
      <c r="E126" s="306" t="s">
        <v>1940</v>
      </c>
      <c r="F126" s="304" t="s">
        <v>2</v>
      </c>
      <c r="G126" s="307" t="s">
        <v>623</v>
      </c>
      <c r="H126" s="307" t="s">
        <v>3</v>
      </c>
      <c r="I126" s="345"/>
      <c r="J126" s="283"/>
    </row>
    <row r="127" spans="1:10" ht="25.5">
      <c r="A127" s="266" t="s">
        <v>1458</v>
      </c>
      <c r="B127" s="166" t="s">
        <v>1878</v>
      </c>
      <c r="C127" s="163" t="s">
        <v>1942</v>
      </c>
      <c r="D127" s="167">
        <v>3</v>
      </c>
      <c r="E127" s="164" t="s">
        <v>1943</v>
      </c>
      <c r="F127" s="23" t="s">
        <v>1521</v>
      </c>
      <c r="G127" s="169" t="s">
        <v>678</v>
      </c>
      <c r="H127" s="169" t="s">
        <v>1522</v>
      </c>
      <c r="I127" s="333"/>
      <c r="J127" s="405"/>
    </row>
    <row r="128" spans="1:10" ht="25.5">
      <c r="A128" s="266" t="s">
        <v>1458</v>
      </c>
      <c r="B128" s="166" t="s">
        <v>1878</v>
      </c>
      <c r="C128" s="163" t="s">
        <v>1942</v>
      </c>
      <c r="D128" s="167">
        <v>3</v>
      </c>
      <c r="E128" s="164" t="s">
        <v>1943</v>
      </c>
      <c r="F128" s="169" t="s">
        <v>1523</v>
      </c>
      <c r="G128" s="169" t="s">
        <v>683</v>
      </c>
      <c r="H128" s="169" t="s">
        <v>1524</v>
      </c>
      <c r="I128" s="281"/>
      <c r="J128" s="404" t="s">
        <v>657</v>
      </c>
    </row>
    <row r="129" spans="1:10" ht="25.5">
      <c r="A129" s="266" t="s">
        <v>1458</v>
      </c>
      <c r="B129" s="166" t="s">
        <v>1878</v>
      </c>
      <c r="C129" s="163" t="s">
        <v>1942</v>
      </c>
      <c r="D129" s="167">
        <v>3</v>
      </c>
      <c r="E129" s="164" t="s">
        <v>1943</v>
      </c>
      <c r="F129" s="169" t="s">
        <v>1525</v>
      </c>
      <c r="G129" s="169" t="s">
        <v>678</v>
      </c>
      <c r="H129" s="169" t="s">
        <v>1522</v>
      </c>
      <c r="I129" s="281"/>
      <c r="J129" s="283"/>
    </row>
    <row r="130" spans="1:10" ht="25.5">
      <c r="A130" s="266" t="s">
        <v>1458</v>
      </c>
      <c r="B130" s="166" t="s">
        <v>1878</v>
      </c>
      <c r="C130" s="163" t="s">
        <v>1942</v>
      </c>
      <c r="D130" s="167">
        <v>3</v>
      </c>
      <c r="E130" s="164" t="s">
        <v>1943</v>
      </c>
      <c r="F130" s="169" t="s">
        <v>1526</v>
      </c>
      <c r="G130" s="169" t="s">
        <v>613</v>
      </c>
      <c r="H130" s="169" t="s">
        <v>1527</v>
      </c>
      <c r="I130" s="281"/>
      <c r="J130" s="283"/>
    </row>
    <row r="131" spans="1:10" ht="25.5">
      <c r="A131" s="266" t="s">
        <v>1458</v>
      </c>
      <c r="B131" s="171">
        <v>50100</v>
      </c>
      <c r="C131" s="171" t="s">
        <v>1975</v>
      </c>
      <c r="D131" s="171">
        <v>1</v>
      </c>
      <c r="E131" s="306" t="s">
        <v>1977</v>
      </c>
      <c r="F131" s="304" t="s">
        <v>473</v>
      </c>
      <c r="G131" s="307" t="s">
        <v>623</v>
      </c>
      <c r="H131" s="307" t="s">
        <v>474</v>
      </c>
      <c r="I131" s="346"/>
      <c r="J131" s="429"/>
    </row>
    <row r="132" spans="1:10" ht="25.5">
      <c r="A132" s="266" t="s">
        <v>1458</v>
      </c>
      <c r="B132" s="171">
        <v>50100</v>
      </c>
      <c r="C132" s="171" t="s">
        <v>1975</v>
      </c>
      <c r="D132" s="171">
        <v>1</v>
      </c>
      <c r="E132" s="306" t="s">
        <v>1977</v>
      </c>
      <c r="F132" s="304" t="s">
        <v>475</v>
      </c>
      <c r="G132" s="307" t="s">
        <v>554</v>
      </c>
      <c r="H132" s="307" t="s">
        <v>476</v>
      </c>
      <c r="I132" s="346"/>
      <c r="J132" s="429"/>
    </row>
    <row r="133" spans="1:10" ht="25.5">
      <c r="A133" s="266" t="s">
        <v>1458</v>
      </c>
      <c r="B133" s="171">
        <v>50100</v>
      </c>
      <c r="C133" s="171" t="s">
        <v>1975</v>
      </c>
      <c r="D133" s="171">
        <v>1</v>
      </c>
      <c r="E133" s="306" t="s">
        <v>1977</v>
      </c>
      <c r="F133" s="304" t="s">
        <v>477</v>
      </c>
      <c r="G133" s="307" t="s">
        <v>478</v>
      </c>
      <c r="H133" s="307" t="s">
        <v>479</v>
      </c>
      <c r="I133" s="346"/>
      <c r="J133" s="283"/>
    </row>
    <row r="134" spans="1:10" ht="38.25">
      <c r="A134" s="266" t="s">
        <v>1458</v>
      </c>
      <c r="B134" s="171">
        <v>50100</v>
      </c>
      <c r="C134" s="171" t="s">
        <v>1975</v>
      </c>
      <c r="D134" s="171">
        <v>1</v>
      </c>
      <c r="E134" s="306" t="s">
        <v>1977</v>
      </c>
      <c r="F134" s="304" t="s">
        <v>480</v>
      </c>
      <c r="G134" s="307" t="s">
        <v>616</v>
      </c>
      <c r="H134" s="307" t="s">
        <v>481</v>
      </c>
      <c r="I134" s="346"/>
      <c r="J134" s="283"/>
    </row>
    <row r="135" spans="1:10" ht="25.5">
      <c r="A135" s="266" t="s">
        <v>1458</v>
      </c>
      <c r="B135" s="171">
        <v>50100</v>
      </c>
      <c r="C135" s="171" t="s">
        <v>1975</v>
      </c>
      <c r="D135" s="171">
        <v>1</v>
      </c>
      <c r="E135" s="306" t="s">
        <v>1977</v>
      </c>
      <c r="F135" s="304" t="s">
        <v>483</v>
      </c>
      <c r="G135" s="307" t="s">
        <v>484</v>
      </c>
      <c r="H135" s="307" t="s">
        <v>485</v>
      </c>
      <c r="I135" s="346"/>
      <c r="J135" s="283"/>
    </row>
    <row r="136" spans="1:10" ht="25.5">
      <c r="A136" s="266" t="s">
        <v>1458</v>
      </c>
      <c r="B136" s="171">
        <v>50100</v>
      </c>
      <c r="C136" s="171" t="s">
        <v>1975</v>
      </c>
      <c r="D136" s="171">
        <v>1</v>
      </c>
      <c r="E136" s="306" t="s">
        <v>1977</v>
      </c>
      <c r="F136" s="304" t="s">
        <v>486</v>
      </c>
      <c r="G136" s="307" t="s">
        <v>616</v>
      </c>
      <c r="H136" s="307" t="s">
        <v>487</v>
      </c>
      <c r="I136" s="346"/>
      <c r="J136" s="283"/>
    </row>
    <row r="137" spans="1:10" ht="25.5">
      <c r="A137" s="266" t="s">
        <v>1458</v>
      </c>
      <c r="B137" s="171">
        <v>50100</v>
      </c>
      <c r="C137" s="171" t="s">
        <v>1975</v>
      </c>
      <c r="D137" s="171">
        <v>1</v>
      </c>
      <c r="E137" s="306" t="s">
        <v>1977</v>
      </c>
      <c r="F137" s="304" t="s">
        <v>488</v>
      </c>
      <c r="G137" s="307" t="s">
        <v>616</v>
      </c>
      <c r="H137" s="307" t="s">
        <v>487</v>
      </c>
      <c r="I137" s="346"/>
      <c r="J137" s="283"/>
    </row>
    <row r="138" spans="1:10" ht="25.5">
      <c r="A138" s="266" t="s">
        <v>1458</v>
      </c>
      <c r="B138" s="171">
        <v>50100</v>
      </c>
      <c r="C138" s="171" t="s">
        <v>1975</v>
      </c>
      <c r="D138" s="171">
        <v>1</v>
      </c>
      <c r="E138" s="306" t="s">
        <v>1977</v>
      </c>
      <c r="F138" s="304" t="s">
        <v>489</v>
      </c>
      <c r="G138" s="307" t="s">
        <v>490</v>
      </c>
      <c r="H138" s="307" t="s">
        <v>491</v>
      </c>
      <c r="I138" s="280"/>
      <c r="J138" s="283"/>
    </row>
    <row r="139" spans="1:10" ht="25.5">
      <c r="A139" s="266" t="s">
        <v>1458</v>
      </c>
      <c r="B139" s="171">
        <v>50100</v>
      </c>
      <c r="C139" s="171" t="s">
        <v>1975</v>
      </c>
      <c r="D139" s="171">
        <v>1</v>
      </c>
      <c r="E139" s="306" t="s">
        <v>1977</v>
      </c>
      <c r="F139" s="304" t="s">
        <v>492</v>
      </c>
      <c r="G139" s="304" t="s">
        <v>719</v>
      </c>
      <c r="H139" s="304" t="s">
        <v>493</v>
      </c>
      <c r="I139" s="280"/>
      <c r="J139" s="283"/>
    </row>
    <row r="140" spans="1:10" ht="25.5">
      <c r="A140" s="266" t="s">
        <v>1458</v>
      </c>
      <c r="B140" s="25">
        <v>50100</v>
      </c>
      <c r="C140" s="25" t="s">
        <v>1980</v>
      </c>
      <c r="D140" s="25">
        <v>2</v>
      </c>
      <c r="E140" s="306" t="s">
        <v>1981</v>
      </c>
      <c r="F140" s="280" t="s">
        <v>207</v>
      </c>
      <c r="G140" s="281" t="s">
        <v>1430</v>
      </c>
      <c r="H140" s="282" t="s">
        <v>1431</v>
      </c>
      <c r="I140" s="280"/>
      <c r="J140" s="283"/>
    </row>
    <row r="141" spans="1:10" ht="25.5">
      <c r="A141" s="266" t="s">
        <v>1458</v>
      </c>
      <c r="B141" s="25">
        <v>50100</v>
      </c>
      <c r="C141" s="25" t="s">
        <v>1980</v>
      </c>
      <c r="D141" s="25">
        <v>2</v>
      </c>
      <c r="E141" s="306" t="s">
        <v>1981</v>
      </c>
      <c r="F141" s="280" t="s">
        <v>208</v>
      </c>
      <c r="G141" s="281" t="s">
        <v>779</v>
      </c>
      <c r="H141" s="282" t="s">
        <v>1354</v>
      </c>
      <c r="I141" s="280"/>
      <c r="J141" s="283"/>
    </row>
    <row r="142" spans="1:10" ht="25.5">
      <c r="A142" s="266" t="s">
        <v>1458</v>
      </c>
      <c r="B142" s="25">
        <v>50502</v>
      </c>
      <c r="C142" s="25" t="s">
        <v>1993</v>
      </c>
      <c r="D142" s="25">
        <v>5</v>
      </c>
      <c r="E142" s="173" t="s">
        <v>1995</v>
      </c>
      <c r="F142" s="169" t="s">
        <v>2036</v>
      </c>
      <c r="G142" s="169" t="s">
        <v>739</v>
      </c>
      <c r="H142" s="169" t="s">
        <v>2037</v>
      </c>
      <c r="I142" s="333"/>
      <c r="J142" s="405" t="s">
        <v>657</v>
      </c>
    </row>
    <row r="143" spans="1:10" ht="25.5">
      <c r="A143" s="266" t="s">
        <v>1458</v>
      </c>
      <c r="B143" s="25">
        <v>50502</v>
      </c>
      <c r="C143" s="25" t="s">
        <v>1993</v>
      </c>
      <c r="D143" s="25">
        <v>5</v>
      </c>
      <c r="E143" s="173" t="s">
        <v>1995</v>
      </c>
      <c r="F143" s="279" t="s">
        <v>2038</v>
      </c>
      <c r="G143" s="410" t="s">
        <v>569</v>
      </c>
      <c r="H143" s="23" t="s">
        <v>2039</v>
      </c>
      <c r="I143" s="333"/>
      <c r="J143" s="283"/>
    </row>
    <row r="144" spans="1:10" ht="25.5">
      <c r="A144" s="266" t="s">
        <v>1458</v>
      </c>
      <c r="B144" s="25">
        <v>50502</v>
      </c>
      <c r="C144" s="25" t="s">
        <v>1993</v>
      </c>
      <c r="D144" s="25">
        <v>5</v>
      </c>
      <c r="E144" s="173" t="s">
        <v>1995</v>
      </c>
      <c r="F144" s="279" t="s">
        <v>2040</v>
      </c>
      <c r="G144" s="410" t="s">
        <v>605</v>
      </c>
      <c r="H144" s="23" t="s">
        <v>2041</v>
      </c>
      <c r="I144" s="333" t="s">
        <v>590</v>
      </c>
      <c r="J144" s="283"/>
    </row>
    <row r="145" spans="1:10" ht="25.5">
      <c r="A145" s="266" t="s">
        <v>1458</v>
      </c>
      <c r="B145" s="25">
        <v>50502</v>
      </c>
      <c r="C145" s="25" t="s">
        <v>1993</v>
      </c>
      <c r="D145" s="25">
        <v>5</v>
      </c>
      <c r="E145" s="173" t="s">
        <v>1995</v>
      </c>
      <c r="F145" s="279" t="s">
        <v>2042</v>
      </c>
      <c r="G145" s="410" t="s">
        <v>768</v>
      </c>
      <c r="H145" s="23" t="s">
        <v>1262</v>
      </c>
      <c r="I145" s="333"/>
      <c r="J145" s="283"/>
    </row>
    <row r="146" spans="1:10" ht="25.5">
      <c r="A146" s="266" t="s">
        <v>1458</v>
      </c>
      <c r="B146" s="25">
        <v>50502</v>
      </c>
      <c r="C146" s="25" t="s">
        <v>1993</v>
      </c>
      <c r="D146" s="25">
        <v>5</v>
      </c>
      <c r="E146" s="173" t="s">
        <v>1995</v>
      </c>
      <c r="F146" s="279" t="s">
        <v>2043</v>
      </c>
      <c r="G146" s="410" t="s">
        <v>593</v>
      </c>
      <c r="H146" s="23" t="s">
        <v>2044</v>
      </c>
      <c r="I146" s="333"/>
      <c r="J146" s="283"/>
    </row>
    <row r="147" spans="1:10" ht="25.5">
      <c r="A147" s="266" t="s">
        <v>1458</v>
      </c>
      <c r="B147" s="25">
        <v>50502</v>
      </c>
      <c r="C147" s="25" t="s">
        <v>1993</v>
      </c>
      <c r="D147" s="25">
        <v>5</v>
      </c>
      <c r="E147" s="173" t="s">
        <v>1995</v>
      </c>
      <c r="F147" s="280" t="s">
        <v>2045</v>
      </c>
      <c r="G147" s="280" t="s">
        <v>701</v>
      </c>
      <c r="H147" s="282" t="s">
        <v>1370</v>
      </c>
      <c r="I147" s="280"/>
      <c r="J147" s="283"/>
    </row>
    <row r="148" spans="1:10" ht="12.75">
      <c r="A148" s="433" t="s">
        <v>1458</v>
      </c>
      <c r="B148" s="25">
        <v>50100</v>
      </c>
      <c r="C148" s="25" t="s">
        <v>1989</v>
      </c>
      <c r="D148" s="25">
        <v>2</v>
      </c>
      <c r="E148" s="173" t="s">
        <v>1990</v>
      </c>
      <c r="F148" s="169" t="s">
        <v>1374</v>
      </c>
      <c r="G148" s="281" t="s">
        <v>759</v>
      </c>
      <c r="H148" s="169" t="s">
        <v>1375</v>
      </c>
      <c r="I148" s="280"/>
      <c r="J148" s="283"/>
    </row>
    <row r="149" spans="1:10" ht="12.75">
      <c r="A149" s="433" t="s">
        <v>1458</v>
      </c>
      <c r="B149" s="25">
        <v>50100</v>
      </c>
      <c r="C149" s="25" t="s">
        <v>1989</v>
      </c>
      <c r="D149" s="25">
        <v>2</v>
      </c>
      <c r="E149" s="173" t="s">
        <v>1990</v>
      </c>
      <c r="F149" s="169" t="s">
        <v>1376</v>
      </c>
      <c r="G149" s="169" t="s">
        <v>610</v>
      </c>
      <c r="H149" s="169" t="s">
        <v>1377</v>
      </c>
      <c r="I149" s="280"/>
      <c r="J149" s="283"/>
    </row>
    <row r="150" spans="1:10" ht="25.5">
      <c r="A150" s="266" t="s">
        <v>1458</v>
      </c>
      <c r="B150" s="171">
        <v>50100</v>
      </c>
      <c r="C150" s="171" t="s">
        <v>814</v>
      </c>
      <c r="D150" s="171">
        <v>1</v>
      </c>
      <c r="E150" s="306" t="s">
        <v>1991</v>
      </c>
      <c r="F150" s="304" t="s">
        <v>815</v>
      </c>
      <c r="G150" s="408" t="s">
        <v>678</v>
      </c>
      <c r="H150" s="408" t="s">
        <v>816</v>
      </c>
      <c r="I150" s="280"/>
      <c r="J150" s="283"/>
    </row>
    <row r="151" spans="1:10" ht="25.5">
      <c r="A151" s="432" t="s">
        <v>2008</v>
      </c>
      <c r="B151" s="171">
        <v>50100</v>
      </c>
      <c r="C151" s="171" t="s">
        <v>814</v>
      </c>
      <c r="D151" s="171">
        <v>1</v>
      </c>
      <c r="E151" s="306" t="s">
        <v>1991</v>
      </c>
      <c r="F151" s="304" t="s">
        <v>817</v>
      </c>
      <c r="G151" s="408" t="s">
        <v>623</v>
      </c>
      <c r="H151" s="408" t="s">
        <v>818</v>
      </c>
      <c r="I151" s="280"/>
      <c r="J151" s="283"/>
    </row>
    <row r="152" spans="1:10" ht="25.5">
      <c r="A152" s="266" t="s">
        <v>1458</v>
      </c>
      <c r="B152" s="161" t="s">
        <v>399</v>
      </c>
      <c r="C152" s="163" t="s">
        <v>1871</v>
      </c>
      <c r="D152" s="163">
        <v>3</v>
      </c>
      <c r="E152" s="164" t="s">
        <v>1874</v>
      </c>
      <c r="F152" s="169" t="s">
        <v>273</v>
      </c>
      <c r="G152" s="169" t="s">
        <v>610</v>
      </c>
      <c r="H152" s="23" t="s">
        <v>274</v>
      </c>
      <c r="I152" s="280"/>
      <c r="J152" s="283"/>
    </row>
    <row r="153" spans="1:10" ht="25.5">
      <c r="A153" s="266" t="s">
        <v>1458</v>
      </c>
      <c r="B153" s="161" t="s">
        <v>399</v>
      </c>
      <c r="C153" s="163" t="s">
        <v>1871</v>
      </c>
      <c r="D153" s="163">
        <v>3</v>
      </c>
      <c r="E153" s="164" t="s">
        <v>1874</v>
      </c>
      <c r="F153" s="169" t="s">
        <v>275</v>
      </c>
      <c r="G153" s="169" t="s">
        <v>683</v>
      </c>
      <c r="H153" s="169" t="s">
        <v>276</v>
      </c>
      <c r="I153" s="280"/>
      <c r="J153" s="283"/>
    </row>
    <row r="154" spans="1:10" ht="25.5">
      <c r="A154" s="266" t="s">
        <v>1458</v>
      </c>
      <c r="B154" s="161" t="s">
        <v>399</v>
      </c>
      <c r="C154" s="163" t="s">
        <v>1871</v>
      </c>
      <c r="D154" s="163">
        <v>3</v>
      </c>
      <c r="E154" s="164" t="s">
        <v>1874</v>
      </c>
      <c r="F154" s="169" t="s">
        <v>277</v>
      </c>
      <c r="G154" s="169" t="s">
        <v>623</v>
      </c>
      <c r="H154" s="169" t="s">
        <v>1247</v>
      </c>
      <c r="I154" s="280"/>
      <c r="J154" s="283"/>
    </row>
    <row r="155" spans="1:10" ht="25.5">
      <c r="A155" s="266" t="s">
        <v>1458</v>
      </c>
      <c r="B155" s="161" t="s">
        <v>399</v>
      </c>
      <c r="C155" s="163" t="s">
        <v>1871</v>
      </c>
      <c r="D155" s="163">
        <v>3</v>
      </c>
      <c r="E155" s="164" t="s">
        <v>1874</v>
      </c>
      <c r="F155" s="169" t="s">
        <v>278</v>
      </c>
      <c r="G155" s="169" t="s">
        <v>610</v>
      </c>
      <c r="H155" s="23" t="s">
        <v>611</v>
      </c>
      <c r="I155" s="280"/>
      <c r="J155" s="283"/>
    </row>
    <row r="156" spans="1:10" ht="25.5">
      <c r="A156" s="266" t="s">
        <v>1458</v>
      </c>
      <c r="B156" s="161" t="s">
        <v>399</v>
      </c>
      <c r="C156" s="163" t="s">
        <v>1871</v>
      </c>
      <c r="D156" s="163">
        <v>3</v>
      </c>
      <c r="E156" s="164" t="s">
        <v>1874</v>
      </c>
      <c r="F156" s="169" t="s">
        <v>279</v>
      </c>
      <c r="G156" s="333" t="s">
        <v>779</v>
      </c>
      <c r="H156" s="23" t="s">
        <v>1441</v>
      </c>
      <c r="I156" s="280"/>
      <c r="J156" s="283"/>
    </row>
    <row r="157" spans="1:10" ht="25.5">
      <c r="A157" s="266" t="s">
        <v>2008</v>
      </c>
      <c r="B157" s="25">
        <v>50100</v>
      </c>
      <c r="C157" s="25" t="s">
        <v>1975</v>
      </c>
      <c r="D157" s="25">
        <v>2</v>
      </c>
      <c r="E157" s="173" t="s">
        <v>1976</v>
      </c>
      <c r="F157" s="307" t="s">
        <v>1571</v>
      </c>
      <c r="G157" s="411" t="s">
        <v>683</v>
      </c>
      <c r="H157" s="169" t="s">
        <v>1241</v>
      </c>
      <c r="I157" s="280"/>
      <c r="J157" s="283"/>
    </row>
    <row r="158" spans="1:10" ht="25.5">
      <c r="A158" s="266" t="s">
        <v>1458</v>
      </c>
      <c r="B158" s="25">
        <v>50100</v>
      </c>
      <c r="C158" s="25" t="s">
        <v>1975</v>
      </c>
      <c r="D158" s="25">
        <v>2</v>
      </c>
      <c r="E158" s="173" t="s">
        <v>1976</v>
      </c>
      <c r="F158" s="307" t="s">
        <v>1572</v>
      </c>
      <c r="G158" s="411" t="s">
        <v>1143</v>
      </c>
      <c r="H158" s="169" t="s">
        <v>800</v>
      </c>
      <c r="I158" s="280"/>
      <c r="J158" s="283"/>
    </row>
    <row r="159" spans="1:10" ht="25.5">
      <c r="A159" s="266" t="s">
        <v>1458</v>
      </c>
      <c r="B159" s="25">
        <v>50100</v>
      </c>
      <c r="C159" s="25" t="s">
        <v>1975</v>
      </c>
      <c r="D159" s="25">
        <v>2</v>
      </c>
      <c r="E159" s="173" t="s">
        <v>1976</v>
      </c>
      <c r="F159" s="307" t="s">
        <v>1573</v>
      </c>
      <c r="G159" s="411" t="s">
        <v>610</v>
      </c>
      <c r="H159" s="169" t="s">
        <v>1574</v>
      </c>
      <c r="I159" s="280"/>
      <c r="J159" s="283"/>
    </row>
    <row r="160" spans="1:10" ht="25.5">
      <c r="A160" s="434" t="s">
        <v>1458</v>
      </c>
      <c r="B160" s="25">
        <v>50100</v>
      </c>
      <c r="C160" s="25" t="s">
        <v>1975</v>
      </c>
      <c r="D160" s="25">
        <v>2</v>
      </c>
      <c r="E160" s="173" t="s">
        <v>1976</v>
      </c>
      <c r="F160" s="307" t="s">
        <v>1575</v>
      </c>
      <c r="G160" s="169" t="s">
        <v>768</v>
      </c>
      <c r="H160" s="169" t="s">
        <v>1576</v>
      </c>
      <c r="I160" s="333"/>
      <c r="J160" s="283"/>
    </row>
    <row r="161" spans="1:10" ht="25.5">
      <c r="A161" s="434" t="s">
        <v>1458</v>
      </c>
      <c r="B161" s="25">
        <v>50100</v>
      </c>
      <c r="C161" s="25" t="s">
        <v>1975</v>
      </c>
      <c r="D161" s="25">
        <v>2</v>
      </c>
      <c r="E161" s="173" t="s">
        <v>1976</v>
      </c>
      <c r="F161" s="307" t="s">
        <v>1577</v>
      </c>
      <c r="G161" s="411" t="s">
        <v>668</v>
      </c>
      <c r="H161" s="169" t="s">
        <v>1578</v>
      </c>
      <c r="I161" s="355" t="s">
        <v>1019</v>
      </c>
      <c r="J161" s="283"/>
    </row>
    <row r="162" spans="1:10" ht="25.5">
      <c r="A162" s="434" t="s">
        <v>1458</v>
      </c>
      <c r="B162" s="25">
        <v>50100</v>
      </c>
      <c r="C162" s="25" t="s">
        <v>1975</v>
      </c>
      <c r="D162" s="25">
        <v>2</v>
      </c>
      <c r="E162" s="173" t="s">
        <v>1976</v>
      </c>
      <c r="F162" s="307" t="s">
        <v>1579</v>
      </c>
      <c r="G162" s="411" t="s">
        <v>490</v>
      </c>
      <c r="H162" s="169" t="s">
        <v>1580</v>
      </c>
      <c r="I162" s="407"/>
      <c r="J162" s="412" t="s">
        <v>657</v>
      </c>
    </row>
    <row r="163" spans="1:10" ht="25.5">
      <c r="A163" s="434" t="s">
        <v>1458</v>
      </c>
      <c r="B163" s="25">
        <v>50100</v>
      </c>
      <c r="C163" s="25" t="s">
        <v>1975</v>
      </c>
      <c r="D163" s="25">
        <v>2</v>
      </c>
      <c r="E163" s="173" t="s">
        <v>1976</v>
      </c>
      <c r="F163" s="307" t="s">
        <v>1581</v>
      </c>
      <c r="G163" s="411" t="s">
        <v>739</v>
      </c>
      <c r="H163" s="169" t="s">
        <v>1582</v>
      </c>
      <c r="I163" s="407"/>
      <c r="J163" s="405"/>
    </row>
    <row r="164" spans="1:10" ht="25.5">
      <c r="A164" s="434" t="s">
        <v>1458</v>
      </c>
      <c r="B164" s="25">
        <v>50100</v>
      </c>
      <c r="C164" s="25" t="s">
        <v>1975</v>
      </c>
      <c r="D164" s="25">
        <v>2</v>
      </c>
      <c r="E164" s="173" t="s">
        <v>1976</v>
      </c>
      <c r="F164" s="307" t="s">
        <v>1583</v>
      </c>
      <c r="G164" s="411" t="s">
        <v>1430</v>
      </c>
      <c r="H164" s="169" t="s">
        <v>1584</v>
      </c>
      <c r="I164" s="407"/>
      <c r="J164" s="283"/>
    </row>
    <row r="165" spans="1:10" ht="25.5">
      <c r="A165" s="434" t="s">
        <v>1458</v>
      </c>
      <c r="B165" s="25">
        <v>50100</v>
      </c>
      <c r="C165" s="25" t="s">
        <v>1975</v>
      </c>
      <c r="D165" s="25">
        <v>2</v>
      </c>
      <c r="E165" s="173" t="s">
        <v>1976</v>
      </c>
      <c r="F165" s="307" t="s">
        <v>1585</v>
      </c>
      <c r="G165" s="411" t="s">
        <v>1586</v>
      </c>
      <c r="H165" s="169" t="s">
        <v>1587</v>
      </c>
      <c r="I165" s="280"/>
      <c r="J165" s="283"/>
    </row>
    <row r="166" spans="1:10" ht="25.5">
      <c r="A166" s="434" t="s">
        <v>2008</v>
      </c>
      <c r="B166" s="25">
        <v>50100</v>
      </c>
      <c r="C166" s="25" t="s">
        <v>1975</v>
      </c>
      <c r="D166" s="25">
        <v>2</v>
      </c>
      <c r="E166" s="173" t="s">
        <v>1976</v>
      </c>
      <c r="F166" s="307" t="s">
        <v>1613</v>
      </c>
      <c r="G166" s="411" t="s">
        <v>1614</v>
      </c>
      <c r="H166" s="169" t="s">
        <v>1615</v>
      </c>
      <c r="I166" s="333"/>
      <c r="J166" s="405"/>
    </row>
    <row r="167" spans="1:10" ht="25.5">
      <c r="A167" s="434" t="s">
        <v>1458</v>
      </c>
      <c r="B167" s="25">
        <v>50100</v>
      </c>
      <c r="C167" s="25" t="s">
        <v>1975</v>
      </c>
      <c r="D167" s="25">
        <v>2</v>
      </c>
      <c r="E167" s="173" t="s">
        <v>1976</v>
      </c>
      <c r="F167" s="169" t="s">
        <v>1616</v>
      </c>
      <c r="G167" s="333" t="s">
        <v>593</v>
      </c>
      <c r="H167" s="23" t="s">
        <v>802</v>
      </c>
      <c r="I167" s="280"/>
      <c r="J167" s="283"/>
    </row>
    <row r="168" spans="1:10" ht="25.5">
      <c r="A168" s="434" t="s">
        <v>1458</v>
      </c>
      <c r="B168" s="25">
        <v>50100</v>
      </c>
      <c r="C168" s="25" t="s">
        <v>1975</v>
      </c>
      <c r="D168" s="25">
        <v>2</v>
      </c>
      <c r="E168" s="173" t="s">
        <v>1976</v>
      </c>
      <c r="F168" s="307" t="s">
        <v>1617</v>
      </c>
      <c r="G168" s="411" t="s">
        <v>1618</v>
      </c>
      <c r="H168" s="169" t="s">
        <v>875</v>
      </c>
      <c r="I168" s="355" t="s">
        <v>590</v>
      </c>
      <c r="J168" s="283"/>
    </row>
    <row r="169" spans="1:10" ht="25.5">
      <c r="A169" s="434" t="s">
        <v>1458</v>
      </c>
      <c r="B169" s="25">
        <v>50100</v>
      </c>
      <c r="C169" s="25" t="s">
        <v>1975</v>
      </c>
      <c r="D169" s="25">
        <v>2</v>
      </c>
      <c r="E169" s="173" t="s">
        <v>1976</v>
      </c>
      <c r="F169" s="307" t="s">
        <v>1619</v>
      </c>
      <c r="G169" s="411" t="s">
        <v>701</v>
      </c>
      <c r="H169" s="169" t="s">
        <v>1620</v>
      </c>
      <c r="I169" s="280"/>
      <c r="J169" s="283"/>
    </row>
    <row r="170" spans="1:10" ht="25.5">
      <c r="A170" s="434" t="s">
        <v>2008</v>
      </c>
      <c r="B170" s="25">
        <v>50100</v>
      </c>
      <c r="C170" s="25" t="s">
        <v>1975</v>
      </c>
      <c r="D170" s="25">
        <v>2</v>
      </c>
      <c r="E170" s="173" t="s">
        <v>1976</v>
      </c>
      <c r="F170" s="307" t="s">
        <v>1621</v>
      </c>
      <c r="G170" s="411" t="s">
        <v>678</v>
      </c>
      <c r="H170" s="169" t="s">
        <v>1622</v>
      </c>
      <c r="I170" s="280"/>
      <c r="J170" s="283"/>
    </row>
    <row r="171" spans="1:10" ht="25.5">
      <c r="A171" s="434" t="s">
        <v>1458</v>
      </c>
      <c r="B171" s="25">
        <v>50100</v>
      </c>
      <c r="C171" s="25" t="s">
        <v>1975</v>
      </c>
      <c r="D171" s="25">
        <v>2</v>
      </c>
      <c r="E171" s="173" t="s">
        <v>1976</v>
      </c>
      <c r="F171" s="307" t="s">
        <v>1623</v>
      </c>
      <c r="G171" s="411" t="s">
        <v>1430</v>
      </c>
      <c r="H171" s="169" t="s">
        <v>1624</v>
      </c>
      <c r="I171" s="280"/>
      <c r="J171" s="283"/>
    </row>
    <row r="172" spans="1:10" ht="25.5">
      <c r="A172" s="434" t="s">
        <v>1458</v>
      </c>
      <c r="B172" s="25">
        <v>50100</v>
      </c>
      <c r="C172" s="25" t="s">
        <v>1975</v>
      </c>
      <c r="D172" s="25">
        <v>2</v>
      </c>
      <c r="E172" s="173" t="s">
        <v>1976</v>
      </c>
      <c r="F172" s="307" t="s">
        <v>1625</v>
      </c>
      <c r="G172" s="411" t="s">
        <v>1626</v>
      </c>
      <c r="H172" s="169" t="s">
        <v>1627</v>
      </c>
      <c r="I172" s="280"/>
      <c r="J172" s="283"/>
    </row>
    <row r="173" spans="1:10" ht="25.5">
      <c r="A173" s="434" t="s">
        <v>1458</v>
      </c>
      <c r="B173" s="25">
        <v>50100</v>
      </c>
      <c r="C173" s="25" t="s">
        <v>1975</v>
      </c>
      <c r="D173" s="25">
        <v>2</v>
      </c>
      <c r="E173" s="173" t="s">
        <v>1976</v>
      </c>
      <c r="F173" s="307" t="s">
        <v>1628</v>
      </c>
      <c r="G173" s="411" t="s">
        <v>739</v>
      </c>
      <c r="H173" s="169" t="s">
        <v>1629</v>
      </c>
      <c r="I173" s="280"/>
      <c r="J173" s="283"/>
    </row>
    <row r="174" spans="1:10" ht="25.5">
      <c r="A174" s="434" t="s">
        <v>1458</v>
      </c>
      <c r="B174" s="25">
        <v>50100</v>
      </c>
      <c r="C174" s="25" t="s">
        <v>1975</v>
      </c>
      <c r="D174" s="25">
        <v>2</v>
      </c>
      <c r="E174" s="173" t="s">
        <v>1976</v>
      </c>
      <c r="F174" s="307" t="s">
        <v>1630</v>
      </c>
      <c r="G174" s="411" t="s">
        <v>1631</v>
      </c>
      <c r="H174" s="169" t="s">
        <v>1632</v>
      </c>
      <c r="I174" s="280"/>
      <c r="J174" s="283"/>
    </row>
    <row r="175" spans="1:10" ht="25.5">
      <c r="A175" s="266" t="s">
        <v>1458</v>
      </c>
      <c r="B175" s="25">
        <v>50708</v>
      </c>
      <c r="C175" s="25" t="s">
        <v>1984</v>
      </c>
      <c r="D175" s="25">
        <v>4</v>
      </c>
      <c r="E175" s="173" t="s">
        <v>1985</v>
      </c>
      <c r="F175" s="280" t="s">
        <v>940</v>
      </c>
      <c r="G175" s="281" t="s">
        <v>1143</v>
      </c>
      <c r="H175" s="282" t="s">
        <v>941</v>
      </c>
      <c r="I175" s="377"/>
      <c r="J175" s="378"/>
    </row>
    <row r="176" spans="1:10" ht="25.5">
      <c r="A176" s="266" t="s">
        <v>1458</v>
      </c>
      <c r="B176" s="25">
        <v>50708</v>
      </c>
      <c r="C176" s="25" t="s">
        <v>1984</v>
      </c>
      <c r="D176" s="25">
        <v>4</v>
      </c>
      <c r="E176" s="173" t="s">
        <v>1985</v>
      </c>
      <c r="F176" s="169" t="s">
        <v>942</v>
      </c>
      <c r="G176" s="169" t="s">
        <v>678</v>
      </c>
      <c r="H176" s="169" t="s">
        <v>1423</v>
      </c>
      <c r="I176" s="377"/>
      <c r="J176" s="378"/>
    </row>
    <row r="177" spans="1:10" ht="25.5">
      <c r="A177" s="266" t="s">
        <v>1458</v>
      </c>
      <c r="B177" s="25">
        <v>50708</v>
      </c>
      <c r="C177" s="25" t="s">
        <v>1984</v>
      </c>
      <c r="D177" s="25">
        <v>4</v>
      </c>
      <c r="E177" s="173" t="s">
        <v>1985</v>
      </c>
      <c r="F177" s="169" t="s">
        <v>943</v>
      </c>
      <c r="G177" s="333" t="s">
        <v>613</v>
      </c>
      <c r="H177" s="23" t="s">
        <v>1435</v>
      </c>
      <c r="I177" s="377"/>
      <c r="J177" s="378"/>
    </row>
    <row r="178" spans="1:10" ht="25.5">
      <c r="A178" s="266" t="s">
        <v>1458</v>
      </c>
      <c r="B178" s="25">
        <v>50708</v>
      </c>
      <c r="C178" s="25" t="s">
        <v>1984</v>
      </c>
      <c r="D178" s="25">
        <v>4</v>
      </c>
      <c r="E178" s="173" t="s">
        <v>1985</v>
      </c>
      <c r="F178" s="169" t="s">
        <v>944</v>
      </c>
      <c r="G178" s="169" t="s">
        <v>945</v>
      </c>
      <c r="H178" s="169" t="s">
        <v>946</v>
      </c>
      <c r="I178" s="377"/>
      <c r="J178" s="378"/>
    </row>
    <row r="179" spans="1:10" ht="25.5">
      <c r="A179" s="266" t="s">
        <v>1458</v>
      </c>
      <c r="B179" s="171">
        <v>50707</v>
      </c>
      <c r="C179" s="171" t="s">
        <v>1972</v>
      </c>
      <c r="D179" s="171">
        <v>4</v>
      </c>
      <c r="E179" s="280" t="s">
        <v>1973</v>
      </c>
      <c r="F179" s="46" t="s">
        <v>1023</v>
      </c>
      <c r="G179" s="46" t="s">
        <v>616</v>
      </c>
      <c r="H179" s="46" t="s">
        <v>1024</v>
      </c>
      <c r="I179" s="377"/>
      <c r="J179" s="378"/>
    </row>
    <row r="180" spans="1:10" ht="25.5">
      <c r="A180" s="266" t="s">
        <v>1458</v>
      </c>
      <c r="B180" s="171">
        <v>50707</v>
      </c>
      <c r="C180" s="171" t="s">
        <v>1972</v>
      </c>
      <c r="D180" s="171">
        <v>4</v>
      </c>
      <c r="E180" s="280" t="s">
        <v>1973</v>
      </c>
      <c r="F180" s="46" t="s">
        <v>1025</v>
      </c>
      <c r="G180" s="46" t="s">
        <v>593</v>
      </c>
      <c r="H180" s="46" t="s">
        <v>1026</v>
      </c>
      <c r="I180" s="377"/>
      <c r="J180" s="378"/>
    </row>
    <row r="181" spans="1:10" ht="25.5">
      <c r="A181" s="266" t="s">
        <v>1458</v>
      </c>
      <c r="B181" s="171">
        <v>50707</v>
      </c>
      <c r="C181" s="171" t="s">
        <v>1972</v>
      </c>
      <c r="D181" s="171">
        <v>4</v>
      </c>
      <c r="E181" s="306" t="s">
        <v>1973</v>
      </c>
      <c r="F181" s="169" t="s">
        <v>1027</v>
      </c>
      <c r="G181" s="46" t="s">
        <v>779</v>
      </c>
      <c r="H181" s="46" t="s">
        <v>1028</v>
      </c>
      <c r="I181" s="377"/>
      <c r="J181" s="378"/>
    </row>
    <row r="182" spans="1:10" ht="25.5">
      <c r="A182" s="266" t="s">
        <v>1458</v>
      </c>
      <c r="B182" s="171">
        <v>50707</v>
      </c>
      <c r="C182" s="171" t="s">
        <v>1972</v>
      </c>
      <c r="D182" s="171">
        <v>4</v>
      </c>
      <c r="E182" s="306" t="s">
        <v>1973</v>
      </c>
      <c r="F182" s="46" t="s">
        <v>1029</v>
      </c>
      <c r="G182" s="46" t="s">
        <v>593</v>
      </c>
      <c r="H182" s="46" t="s">
        <v>1030</v>
      </c>
      <c r="I182" s="377"/>
      <c r="J182" s="378"/>
    </row>
    <row r="183" spans="1:10" ht="25.5">
      <c r="A183" s="266" t="s">
        <v>1458</v>
      </c>
      <c r="B183" s="171">
        <v>50707</v>
      </c>
      <c r="C183" s="171" t="s">
        <v>1972</v>
      </c>
      <c r="D183" s="171">
        <v>4</v>
      </c>
      <c r="E183" s="306" t="s">
        <v>1973</v>
      </c>
      <c r="F183" s="46" t="s">
        <v>1031</v>
      </c>
      <c r="G183" s="46" t="s">
        <v>1176</v>
      </c>
      <c r="H183" s="46" t="s">
        <v>1028</v>
      </c>
      <c r="I183" s="377"/>
      <c r="J183" s="378"/>
    </row>
    <row r="184" spans="1:10" ht="25.5">
      <c r="A184" s="266" t="s">
        <v>1458</v>
      </c>
      <c r="B184" s="171">
        <v>50707</v>
      </c>
      <c r="C184" s="171" t="s">
        <v>1972</v>
      </c>
      <c r="D184" s="171">
        <v>4</v>
      </c>
      <c r="E184" s="306" t="s">
        <v>1973</v>
      </c>
      <c r="F184" s="169" t="s">
        <v>1032</v>
      </c>
      <c r="G184" s="46" t="s">
        <v>557</v>
      </c>
      <c r="H184" s="46" t="s">
        <v>1191</v>
      </c>
      <c r="I184" s="377"/>
      <c r="J184" s="378"/>
    </row>
    <row r="185" spans="1:10" ht="25.5">
      <c r="A185" s="266" t="s">
        <v>1458</v>
      </c>
      <c r="B185" s="171">
        <v>50707</v>
      </c>
      <c r="C185" s="171" t="s">
        <v>1972</v>
      </c>
      <c r="D185" s="171">
        <v>4</v>
      </c>
      <c r="E185" s="306" t="s">
        <v>1973</v>
      </c>
      <c r="F185" s="169" t="s">
        <v>1033</v>
      </c>
      <c r="G185" s="46" t="s">
        <v>593</v>
      </c>
      <c r="H185" s="46" t="s">
        <v>1034</v>
      </c>
      <c r="I185" s="377"/>
      <c r="J185" s="378"/>
    </row>
    <row r="186" spans="1:10" ht="25.5">
      <c r="A186" s="266" t="s">
        <v>1458</v>
      </c>
      <c r="B186" s="171">
        <v>50703</v>
      </c>
      <c r="C186" s="171" t="s">
        <v>1969</v>
      </c>
      <c r="D186" s="171">
        <v>4</v>
      </c>
      <c r="E186" s="172" t="s">
        <v>1970</v>
      </c>
      <c r="F186" s="169" t="s">
        <v>449</v>
      </c>
      <c r="G186" s="46" t="s">
        <v>930</v>
      </c>
      <c r="H186" s="46" t="s">
        <v>450</v>
      </c>
      <c r="I186" s="377"/>
      <c r="J186" s="378"/>
    </row>
    <row r="187" spans="1:10" ht="25.5">
      <c r="A187" s="266" t="s">
        <v>1458</v>
      </c>
      <c r="B187" s="171">
        <v>50703</v>
      </c>
      <c r="C187" s="171" t="s">
        <v>1969</v>
      </c>
      <c r="D187" s="171">
        <v>4</v>
      </c>
      <c r="E187" s="172" t="s">
        <v>1970</v>
      </c>
      <c r="F187" s="169" t="s">
        <v>451</v>
      </c>
      <c r="G187" s="169" t="s">
        <v>593</v>
      </c>
      <c r="H187" s="46" t="s">
        <v>452</v>
      </c>
      <c r="I187" s="377"/>
      <c r="J187" s="378"/>
    </row>
    <row r="188" spans="1:10" ht="25.5">
      <c r="A188" s="266" t="s">
        <v>1458</v>
      </c>
      <c r="B188" s="171">
        <v>50703</v>
      </c>
      <c r="C188" s="171" t="s">
        <v>1969</v>
      </c>
      <c r="D188" s="171">
        <v>4</v>
      </c>
      <c r="E188" s="172" t="s">
        <v>1970</v>
      </c>
      <c r="F188" s="169" t="s">
        <v>453</v>
      </c>
      <c r="G188" s="169" t="s">
        <v>610</v>
      </c>
      <c r="H188" s="46" t="s">
        <v>454</v>
      </c>
      <c r="I188" s="377"/>
      <c r="J188" s="378"/>
    </row>
    <row r="189" spans="1:10" ht="25.5">
      <c r="A189" s="266" t="s">
        <v>1458</v>
      </c>
      <c r="B189" s="25">
        <v>50708</v>
      </c>
      <c r="C189" s="25" t="s">
        <v>1984</v>
      </c>
      <c r="D189" s="25">
        <v>5</v>
      </c>
      <c r="E189" s="280" t="s">
        <v>1988</v>
      </c>
      <c r="F189" s="169" t="s">
        <v>1823</v>
      </c>
      <c r="G189" s="169" t="s">
        <v>593</v>
      </c>
      <c r="H189" s="169" t="s">
        <v>1824</v>
      </c>
      <c r="I189" s="377"/>
      <c r="J189" s="378"/>
    </row>
    <row r="190" spans="1:10" ht="25.5">
      <c r="A190" s="266" t="s">
        <v>1458</v>
      </c>
      <c r="B190" s="25">
        <v>50708</v>
      </c>
      <c r="C190" s="25" t="s">
        <v>1984</v>
      </c>
      <c r="D190" s="25">
        <v>5</v>
      </c>
      <c r="E190" s="280" t="s">
        <v>1988</v>
      </c>
      <c r="F190" s="169" t="s">
        <v>1825</v>
      </c>
      <c r="G190" s="169" t="s">
        <v>779</v>
      </c>
      <c r="H190" s="169" t="s">
        <v>1826</v>
      </c>
      <c r="I190" s="377"/>
      <c r="J190" s="378"/>
    </row>
    <row r="191" spans="1:10" ht="25.5">
      <c r="A191" s="266" t="s">
        <v>1458</v>
      </c>
      <c r="B191" s="25">
        <v>50708</v>
      </c>
      <c r="C191" s="25" t="s">
        <v>1984</v>
      </c>
      <c r="D191" s="25">
        <v>5</v>
      </c>
      <c r="E191" s="280" t="s">
        <v>1988</v>
      </c>
      <c r="F191" s="169" t="s">
        <v>1827</v>
      </c>
      <c r="G191" s="169" t="s">
        <v>1427</v>
      </c>
      <c r="H191" s="169" t="s">
        <v>1428</v>
      </c>
      <c r="I191" s="377"/>
      <c r="J191" s="378"/>
    </row>
    <row r="192" spans="1:10" ht="25.5">
      <c r="A192" s="266" t="s">
        <v>1458</v>
      </c>
      <c r="B192" s="25">
        <v>50708</v>
      </c>
      <c r="C192" s="25" t="s">
        <v>1984</v>
      </c>
      <c r="D192" s="25">
        <v>5</v>
      </c>
      <c r="E192" s="280" t="s">
        <v>1988</v>
      </c>
      <c r="F192" s="169" t="s">
        <v>1828</v>
      </c>
      <c r="G192" s="169" t="s">
        <v>1829</v>
      </c>
      <c r="H192" s="169" t="s">
        <v>617</v>
      </c>
      <c r="I192" s="377"/>
      <c r="J192" s="378"/>
    </row>
    <row r="193" spans="1:10" ht="25.5">
      <c r="A193" s="266" t="s">
        <v>1458</v>
      </c>
      <c r="B193" s="25">
        <v>50708</v>
      </c>
      <c r="C193" s="25" t="s">
        <v>1984</v>
      </c>
      <c r="D193" s="25">
        <v>5</v>
      </c>
      <c r="E193" s="280" t="s">
        <v>1988</v>
      </c>
      <c r="F193" s="23" t="s">
        <v>1830</v>
      </c>
      <c r="G193" s="23" t="s">
        <v>768</v>
      </c>
      <c r="H193" s="23" t="s">
        <v>1831</v>
      </c>
      <c r="I193" s="377"/>
      <c r="J193" s="378"/>
    </row>
    <row r="194" spans="1:10" ht="25.5">
      <c r="A194" s="266" t="s">
        <v>1458</v>
      </c>
      <c r="B194" s="25">
        <v>50708</v>
      </c>
      <c r="C194" s="25" t="s">
        <v>1984</v>
      </c>
      <c r="D194" s="25">
        <v>5</v>
      </c>
      <c r="E194" s="280" t="s">
        <v>1988</v>
      </c>
      <c r="F194" s="23" t="s">
        <v>1832</v>
      </c>
      <c r="G194" s="23" t="s">
        <v>668</v>
      </c>
      <c r="H194" s="23" t="s">
        <v>1833</v>
      </c>
      <c r="I194" s="377"/>
      <c r="J194" s="378"/>
    </row>
    <row r="195" spans="1:10" ht="25.5">
      <c r="A195" s="266" t="s">
        <v>1458</v>
      </c>
      <c r="B195" s="25">
        <v>50708</v>
      </c>
      <c r="C195" s="25" t="s">
        <v>1984</v>
      </c>
      <c r="D195" s="25">
        <v>5</v>
      </c>
      <c r="E195" s="280" t="s">
        <v>1988</v>
      </c>
      <c r="F195" s="280" t="s">
        <v>1834</v>
      </c>
      <c r="G195" s="281" t="s">
        <v>1427</v>
      </c>
      <c r="H195" s="282" t="s">
        <v>1428</v>
      </c>
      <c r="I195" s="377"/>
      <c r="J195" s="378"/>
    </row>
    <row r="196" spans="1:10" ht="25.5">
      <c r="A196" s="266" t="s">
        <v>1458</v>
      </c>
      <c r="B196" s="25">
        <v>50708</v>
      </c>
      <c r="C196" s="25" t="s">
        <v>1984</v>
      </c>
      <c r="D196" s="25">
        <v>5</v>
      </c>
      <c r="E196" s="280" t="s">
        <v>1988</v>
      </c>
      <c r="F196" s="23" t="s">
        <v>1835</v>
      </c>
      <c r="G196" s="23" t="s">
        <v>593</v>
      </c>
      <c r="H196" s="23" t="s">
        <v>1836</v>
      </c>
      <c r="I196" s="377"/>
      <c r="J196" s="378"/>
    </row>
    <row r="197" spans="1:10" ht="38.25">
      <c r="A197" s="266" t="s">
        <v>1458</v>
      </c>
      <c r="B197" s="25">
        <v>51000</v>
      </c>
      <c r="C197" s="25" t="s">
        <v>1996</v>
      </c>
      <c r="D197" s="25">
        <v>1</v>
      </c>
      <c r="E197" s="306" t="s">
        <v>1998</v>
      </c>
      <c r="F197" s="304" t="s">
        <v>1588</v>
      </c>
      <c r="G197" s="307" t="s">
        <v>779</v>
      </c>
      <c r="H197" s="307" t="s">
        <v>1589</v>
      </c>
      <c r="I197" s="377"/>
      <c r="J197" s="378"/>
    </row>
    <row r="198" spans="1:10" ht="38.25">
      <c r="A198" s="266" t="s">
        <v>1458</v>
      </c>
      <c r="B198" s="25">
        <v>51000</v>
      </c>
      <c r="C198" s="25" t="s">
        <v>1996</v>
      </c>
      <c r="D198" s="25">
        <v>1</v>
      </c>
      <c r="E198" s="306" t="s">
        <v>1998</v>
      </c>
      <c r="F198" s="304" t="s">
        <v>1590</v>
      </c>
      <c r="G198" s="307" t="s">
        <v>623</v>
      </c>
      <c r="H198" s="307" t="s">
        <v>3</v>
      </c>
      <c r="I198" s="377"/>
      <c r="J198" s="378"/>
    </row>
    <row r="199" spans="1:10" ht="38.25">
      <c r="A199" s="266" t="s">
        <v>1458</v>
      </c>
      <c r="B199" s="25">
        <v>51000</v>
      </c>
      <c r="C199" s="25" t="s">
        <v>1996</v>
      </c>
      <c r="D199" s="25">
        <v>1</v>
      </c>
      <c r="E199" s="306" t="s">
        <v>1998</v>
      </c>
      <c r="F199" s="304" t="s">
        <v>1591</v>
      </c>
      <c r="G199" s="307" t="s">
        <v>582</v>
      </c>
      <c r="H199" s="307" t="s">
        <v>1592</v>
      </c>
      <c r="I199" s="377"/>
      <c r="J199" s="378"/>
    </row>
    <row r="200" spans="1:10" ht="38.25">
      <c r="A200" s="266" t="s">
        <v>1458</v>
      </c>
      <c r="B200" s="25">
        <v>51000</v>
      </c>
      <c r="C200" s="25" t="s">
        <v>1996</v>
      </c>
      <c r="D200" s="25">
        <v>1</v>
      </c>
      <c r="E200" s="306" t="s">
        <v>1998</v>
      </c>
      <c r="F200" s="304" t="s">
        <v>1593</v>
      </c>
      <c r="G200" s="307" t="s">
        <v>719</v>
      </c>
      <c r="H200" s="307" t="s">
        <v>1594</v>
      </c>
      <c r="I200" s="377"/>
      <c r="J200" s="378"/>
    </row>
    <row r="201" spans="1:10" ht="38.25">
      <c r="A201" s="266" t="s">
        <v>1458</v>
      </c>
      <c r="B201" s="25">
        <v>51000</v>
      </c>
      <c r="C201" s="25" t="s">
        <v>1996</v>
      </c>
      <c r="D201" s="25">
        <v>1</v>
      </c>
      <c r="E201" s="306" t="s">
        <v>1998</v>
      </c>
      <c r="F201" s="304" t="s">
        <v>1595</v>
      </c>
      <c r="G201" s="307" t="s">
        <v>701</v>
      </c>
      <c r="H201" s="307" t="s">
        <v>1596</v>
      </c>
      <c r="I201" s="280"/>
      <c r="J201" s="283"/>
    </row>
    <row r="202" spans="1:10" ht="38.25">
      <c r="A202" s="266" t="s">
        <v>1458</v>
      </c>
      <c r="B202" s="377">
        <v>50700</v>
      </c>
      <c r="C202" s="377" t="s">
        <v>1956</v>
      </c>
      <c r="D202" s="25">
        <v>3</v>
      </c>
      <c r="E202" s="169" t="s">
        <v>1958</v>
      </c>
      <c r="F202" s="23" t="s">
        <v>842</v>
      </c>
      <c r="G202" s="169" t="s">
        <v>610</v>
      </c>
      <c r="H202" s="169" t="s">
        <v>843</v>
      </c>
      <c r="I202" s="280"/>
      <c r="J202" s="283"/>
    </row>
    <row r="203" spans="1:10" ht="38.25">
      <c r="A203" s="266" t="s">
        <v>1458</v>
      </c>
      <c r="B203" s="377">
        <v>50700</v>
      </c>
      <c r="C203" s="377" t="s">
        <v>1956</v>
      </c>
      <c r="D203" s="25">
        <v>3</v>
      </c>
      <c r="E203" s="169" t="s">
        <v>1958</v>
      </c>
      <c r="F203" s="23" t="s">
        <v>844</v>
      </c>
      <c r="G203" s="169" t="s">
        <v>593</v>
      </c>
      <c r="H203" s="169" t="s">
        <v>845</v>
      </c>
      <c r="I203" s="280"/>
      <c r="J203" s="283"/>
    </row>
    <row r="204" spans="1:10" ht="38.25">
      <c r="A204" s="266" t="s">
        <v>1458</v>
      </c>
      <c r="B204" s="377">
        <v>50700</v>
      </c>
      <c r="C204" s="377" t="s">
        <v>1956</v>
      </c>
      <c r="D204" s="25">
        <v>3</v>
      </c>
      <c r="E204" s="169" t="s">
        <v>1958</v>
      </c>
      <c r="F204" s="169" t="s">
        <v>846</v>
      </c>
      <c r="G204" s="169" t="s">
        <v>678</v>
      </c>
      <c r="H204" s="169" t="s">
        <v>570</v>
      </c>
      <c r="I204" s="280"/>
      <c r="J204" s="283"/>
    </row>
    <row r="205" spans="1:10" ht="38.25">
      <c r="A205" s="266" t="s">
        <v>1458</v>
      </c>
      <c r="B205" s="377">
        <v>50700</v>
      </c>
      <c r="C205" s="377" t="s">
        <v>1956</v>
      </c>
      <c r="D205" s="25">
        <v>3</v>
      </c>
      <c r="E205" s="169" t="s">
        <v>1958</v>
      </c>
      <c r="F205" s="169" t="s">
        <v>847</v>
      </c>
      <c r="G205" s="390" t="s">
        <v>593</v>
      </c>
      <c r="H205" s="390" t="s">
        <v>221</v>
      </c>
      <c r="I205" s="280"/>
      <c r="J205" s="283"/>
    </row>
    <row r="206" spans="1:10" ht="38.25">
      <c r="A206" s="266" t="s">
        <v>1458</v>
      </c>
      <c r="B206" s="377">
        <v>50700</v>
      </c>
      <c r="C206" s="377" t="s">
        <v>1956</v>
      </c>
      <c r="D206" s="25">
        <v>3</v>
      </c>
      <c r="E206" s="169" t="s">
        <v>1958</v>
      </c>
      <c r="F206" s="307" t="s">
        <v>848</v>
      </c>
      <c r="G206" s="411" t="s">
        <v>616</v>
      </c>
      <c r="H206" s="169" t="s">
        <v>849</v>
      </c>
      <c r="I206" s="280"/>
      <c r="J206" s="283"/>
    </row>
    <row r="207" spans="1:10" ht="38.25">
      <c r="A207" s="266" t="s">
        <v>1458</v>
      </c>
      <c r="B207" s="377">
        <v>50700</v>
      </c>
      <c r="C207" s="377" t="s">
        <v>1956</v>
      </c>
      <c r="D207" s="25">
        <v>3</v>
      </c>
      <c r="E207" s="169" t="s">
        <v>1958</v>
      </c>
      <c r="F207" s="169" t="s">
        <v>850</v>
      </c>
      <c r="G207" s="169" t="s">
        <v>701</v>
      </c>
      <c r="H207" s="169" t="s">
        <v>1219</v>
      </c>
      <c r="I207" s="280"/>
      <c r="J207" s="283"/>
    </row>
    <row r="208" spans="1:10" ht="38.25">
      <c r="A208" s="266" t="s">
        <v>1458</v>
      </c>
      <c r="B208" s="377">
        <v>50700</v>
      </c>
      <c r="C208" s="377" t="s">
        <v>1956</v>
      </c>
      <c r="D208" s="25">
        <v>3</v>
      </c>
      <c r="E208" s="169" t="s">
        <v>1958</v>
      </c>
      <c r="F208" s="169" t="s">
        <v>851</v>
      </c>
      <c r="G208" s="169" t="s">
        <v>739</v>
      </c>
      <c r="H208" s="169" t="s">
        <v>1147</v>
      </c>
      <c r="I208" s="280"/>
      <c r="J208" s="283"/>
    </row>
    <row r="209" spans="1:10" ht="25.5">
      <c r="A209" s="266" t="s">
        <v>1458</v>
      </c>
      <c r="B209" s="420" t="s">
        <v>1878</v>
      </c>
      <c r="C209" s="377" t="s">
        <v>1948</v>
      </c>
      <c r="D209" s="344">
        <v>1</v>
      </c>
      <c r="E209" s="306" t="s">
        <v>1950</v>
      </c>
      <c r="F209" s="46" t="s">
        <v>1881</v>
      </c>
      <c r="G209" s="46" t="s">
        <v>683</v>
      </c>
      <c r="H209" s="46" t="s">
        <v>1223</v>
      </c>
      <c r="I209" s="377"/>
      <c r="J209" s="283"/>
    </row>
    <row r="210" spans="1:10" ht="25.5">
      <c r="A210" s="266" t="s">
        <v>1458</v>
      </c>
      <c r="B210" s="420" t="s">
        <v>1878</v>
      </c>
      <c r="C210" s="377" t="s">
        <v>1948</v>
      </c>
      <c r="D210" s="344">
        <v>1</v>
      </c>
      <c r="E210" s="306" t="s">
        <v>1950</v>
      </c>
      <c r="F210" s="304" t="s">
        <v>1882</v>
      </c>
      <c r="G210" s="307" t="s">
        <v>678</v>
      </c>
      <c r="H210" s="307" t="s">
        <v>1883</v>
      </c>
      <c r="I210" s="346"/>
      <c r="J210" s="429"/>
    </row>
    <row r="211" spans="1:10" ht="51">
      <c r="A211" s="266" t="s">
        <v>1458</v>
      </c>
      <c r="B211" s="420" t="s">
        <v>1878</v>
      </c>
      <c r="C211" s="377" t="s">
        <v>1948</v>
      </c>
      <c r="D211" s="344">
        <v>1</v>
      </c>
      <c r="E211" s="306" t="s">
        <v>1950</v>
      </c>
      <c r="F211" s="304" t="s">
        <v>1884</v>
      </c>
      <c r="G211" s="307" t="s">
        <v>569</v>
      </c>
      <c r="H211" s="307" t="s">
        <v>1885</v>
      </c>
      <c r="I211" s="345"/>
      <c r="J211" s="429"/>
    </row>
    <row r="212" spans="1:10" ht="25.5">
      <c r="A212" s="266" t="s">
        <v>1458</v>
      </c>
      <c r="B212" s="420" t="s">
        <v>1878</v>
      </c>
      <c r="C212" s="377" t="s">
        <v>1948</v>
      </c>
      <c r="D212" s="344">
        <v>1</v>
      </c>
      <c r="E212" s="306" t="s">
        <v>1950</v>
      </c>
      <c r="F212" s="304" t="s">
        <v>1886</v>
      </c>
      <c r="G212" s="307" t="s">
        <v>759</v>
      </c>
      <c r="H212" s="307" t="s">
        <v>1887</v>
      </c>
      <c r="I212" s="377"/>
      <c r="J212" s="283"/>
    </row>
    <row r="213" spans="1:10" ht="25.5">
      <c r="A213" s="266" t="s">
        <v>1458</v>
      </c>
      <c r="B213" s="420" t="s">
        <v>1878</v>
      </c>
      <c r="C213" s="377" t="s">
        <v>1948</v>
      </c>
      <c r="D213" s="344">
        <v>1</v>
      </c>
      <c r="E213" s="306" t="s">
        <v>1950</v>
      </c>
      <c r="F213" s="304" t="s">
        <v>1888</v>
      </c>
      <c r="G213" s="307" t="s">
        <v>701</v>
      </c>
      <c r="H213" s="307" t="s">
        <v>1889</v>
      </c>
      <c r="I213" s="377"/>
      <c r="J213" s="283"/>
    </row>
    <row r="214" spans="1:10" ht="25.5">
      <c r="A214" s="266" t="s">
        <v>1458</v>
      </c>
      <c r="B214" s="420" t="s">
        <v>1878</v>
      </c>
      <c r="C214" s="377" t="s">
        <v>1948</v>
      </c>
      <c r="D214" s="344">
        <v>1</v>
      </c>
      <c r="E214" s="306" t="s">
        <v>1950</v>
      </c>
      <c r="F214" s="304" t="s">
        <v>1890</v>
      </c>
      <c r="G214" s="307" t="s">
        <v>554</v>
      </c>
      <c r="H214" s="307" t="s">
        <v>1891</v>
      </c>
      <c r="I214" s="377"/>
      <c r="J214" s="283"/>
    </row>
    <row r="215" spans="1:10" ht="12.75">
      <c r="A215" s="266" t="s">
        <v>1458</v>
      </c>
      <c r="B215" s="420" t="s">
        <v>1952</v>
      </c>
      <c r="C215" s="377" t="s">
        <v>1953</v>
      </c>
      <c r="D215" s="344">
        <v>5</v>
      </c>
      <c r="E215" s="280" t="s">
        <v>1955</v>
      </c>
      <c r="F215" s="348" t="s">
        <v>1907</v>
      </c>
      <c r="G215" s="46" t="s">
        <v>664</v>
      </c>
      <c r="H215" s="46" t="s">
        <v>1908</v>
      </c>
      <c r="I215" s="377"/>
      <c r="J215" s="378"/>
    </row>
    <row r="216" spans="1:10" ht="12.75">
      <c r="A216" s="266" t="s">
        <v>1458</v>
      </c>
      <c r="B216" s="420" t="s">
        <v>1952</v>
      </c>
      <c r="C216" s="377" t="s">
        <v>1953</v>
      </c>
      <c r="D216" s="344">
        <v>5</v>
      </c>
      <c r="E216" s="280" t="s">
        <v>1955</v>
      </c>
      <c r="F216" s="348" t="s">
        <v>1909</v>
      </c>
      <c r="G216" s="46" t="s">
        <v>701</v>
      </c>
      <c r="H216" s="46" t="s">
        <v>1219</v>
      </c>
      <c r="I216" s="377"/>
      <c r="J216" s="378"/>
    </row>
    <row r="217" spans="1:10" ht="12.75">
      <c r="A217" s="266" t="s">
        <v>1458</v>
      </c>
      <c r="B217" s="420" t="s">
        <v>1952</v>
      </c>
      <c r="C217" s="377" t="s">
        <v>1953</v>
      </c>
      <c r="D217" s="344">
        <v>5</v>
      </c>
      <c r="E217" s="280" t="s">
        <v>1955</v>
      </c>
      <c r="F217" s="348" t="s">
        <v>1910</v>
      </c>
      <c r="G217" s="46" t="s">
        <v>605</v>
      </c>
      <c r="H217" s="46" t="s">
        <v>1911</v>
      </c>
      <c r="I217" s="377"/>
      <c r="J217" s="378"/>
    </row>
    <row r="218" spans="1:10" ht="12.75">
      <c r="A218" s="266" t="s">
        <v>1458</v>
      </c>
      <c r="B218" s="420" t="s">
        <v>1952</v>
      </c>
      <c r="C218" s="377" t="s">
        <v>1953</v>
      </c>
      <c r="D218" s="344">
        <v>5</v>
      </c>
      <c r="E218" s="280" t="s">
        <v>1955</v>
      </c>
      <c r="F218" s="46" t="s">
        <v>1912</v>
      </c>
      <c r="G218" s="46" t="s">
        <v>661</v>
      </c>
      <c r="H218" s="46" t="s">
        <v>1435</v>
      </c>
      <c r="I218" s="377"/>
      <c r="J218" s="378"/>
    </row>
    <row r="219" spans="1:10" ht="25.5">
      <c r="A219" s="266" t="s">
        <v>1458</v>
      </c>
      <c r="B219" s="420" t="s">
        <v>1878</v>
      </c>
      <c r="C219" s="377" t="s">
        <v>1948</v>
      </c>
      <c r="D219" s="377">
        <v>2</v>
      </c>
      <c r="E219" s="421" t="s">
        <v>1949</v>
      </c>
      <c r="F219" s="46" t="s">
        <v>633</v>
      </c>
      <c r="G219" s="46" t="s">
        <v>593</v>
      </c>
      <c r="H219" s="46" t="s">
        <v>634</v>
      </c>
      <c r="I219" s="377"/>
      <c r="J219" s="283"/>
    </row>
    <row r="220" spans="1:10" ht="25.5">
      <c r="A220" s="266" t="s">
        <v>1458</v>
      </c>
      <c r="B220" s="420" t="s">
        <v>1878</v>
      </c>
      <c r="C220" s="377" t="s">
        <v>1948</v>
      </c>
      <c r="D220" s="377">
        <v>3</v>
      </c>
      <c r="E220" s="421" t="s">
        <v>1951</v>
      </c>
      <c r="F220" s="46" t="s">
        <v>241</v>
      </c>
      <c r="G220" s="169" t="s">
        <v>593</v>
      </c>
      <c r="H220" s="46" t="s">
        <v>242</v>
      </c>
      <c r="I220" s="377"/>
      <c r="J220" s="283"/>
    </row>
    <row r="221" spans="1:10" ht="25.5">
      <c r="A221" s="266" t="s">
        <v>1458</v>
      </c>
      <c r="B221" s="420" t="s">
        <v>1878</v>
      </c>
      <c r="C221" s="377" t="s">
        <v>1948</v>
      </c>
      <c r="D221" s="377">
        <v>3</v>
      </c>
      <c r="E221" s="421" t="s">
        <v>1951</v>
      </c>
      <c r="F221" s="46" t="s">
        <v>243</v>
      </c>
      <c r="G221" s="46" t="s">
        <v>244</v>
      </c>
      <c r="H221" s="46" t="s">
        <v>245</v>
      </c>
      <c r="I221" s="377"/>
      <c r="J221" s="283"/>
    </row>
    <row r="222" spans="1:10" ht="38.25">
      <c r="A222" s="266" t="s">
        <v>1458</v>
      </c>
      <c r="B222" s="25">
        <v>51000</v>
      </c>
      <c r="C222" s="25" t="s">
        <v>1996</v>
      </c>
      <c r="D222" s="25">
        <v>2</v>
      </c>
      <c r="E222" s="173" t="s">
        <v>1997</v>
      </c>
      <c r="F222" s="169" t="s">
        <v>1755</v>
      </c>
      <c r="G222" s="169" t="s">
        <v>593</v>
      </c>
      <c r="H222" s="23" t="s">
        <v>1257</v>
      </c>
      <c r="I222" s="377"/>
      <c r="J222" s="283"/>
    </row>
    <row r="223" spans="1:10" ht="38.25">
      <c r="A223" s="266" t="s">
        <v>1458</v>
      </c>
      <c r="B223" s="25">
        <v>51000</v>
      </c>
      <c r="C223" s="25" t="s">
        <v>1996</v>
      </c>
      <c r="D223" s="25">
        <v>2</v>
      </c>
      <c r="E223" s="173" t="s">
        <v>1997</v>
      </c>
      <c r="F223" s="169" t="s">
        <v>1756</v>
      </c>
      <c r="G223" s="333" t="s">
        <v>912</v>
      </c>
      <c r="H223" s="23" t="s">
        <v>1228</v>
      </c>
      <c r="I223" s="377"/>
      <c r="J223" s="283"/>
    </row>
    <row r="224" spans="1:10" ht="38.25">
      <c r="A224" s="266" t="s">
        <v>1458</v>
      </c>
      <c r="B224" s="25">
        <v>51000</v>
      </c>
      <c r="C224" s="25" t="s">
        <v>1996</v>
      </c>
      <c r="D224" s="25">
        <v>2</v>
      </c>
      <c r="E224" s="173" t="s">
        <v>1997</v>
      </c>
      <c r="F224" s="169" t="s">
        <v>1757</v>
      </c>
      <c r="G224" s="333" t="s">
        <v>668</v>
      </c>
      <c r="H224" s="23" t="s">
        <v>1758</v>
      </c>
      <c r="I224" s="377"/>
      <c r="J224" s="283"/>
    </row>
    <row r="225" spans="1:10" ht="38.25">
      <c r="A225" s="266" t="s">
        <v>1458</v>
      </c>
      <c r="B225" s="25">
        <v>51000</v>
      </c>
      <c r="C225" s="25" t="s">
        <v>1996</v>
      </c>
      <c r="D225" s="25">
        <v>2</v>
      </c>
      <c r="E225" s="173" t="s">
        <v>1997</v>
      </c>
      <c r="F225" s="169" t="s">
        <v>1759</v>
      </c>
      <c r="G225" s="169" t="s">
        <v>610</v>
      </c>
      <c r="H225" s="23" t="s">
        <v>1760</v>
      </c>
      <c r="I225" s="377"/>
      <c r="J225" s="283"/>
    </row>
    <row r="226" spans="1:10" ht="38.25">
      <c r="A226" s="266" t="s">
        <v>1458</v>
      </c>
      <c r="B226" s="25">
        <v>51000</v>
      </c>
      <c r="C226" s="25" t="s">
        <v>1996</v>
      </c>
      <c r="D226" s="377">
        <v>3</v>
      </c>
      <c r="E226" s="173" t="s">
        <v>1999</v>
      </c>
      <c r="F226" s="169" t="s">
        <v>1776</v>
      </c>
      <c r="G226" s="413" t="s">
        <v>613</v>
      </c>
      <c r="H226" s="413" t="s">
        <v>1777</v>
      </c>
      <c r="I226" s="377"/>
      <c r="J226" s="283"/>
    </row>
    <row r="227" spans="1:10" ht="38.25">
      <c r="A227" s="266" t="s">
        <v>1458</v>
      </c>
      <c r="B227" s="25">
        <v>51000</v>
      </c>
      <c r="C227" s="25" t="s">
        <v>1996</v>
      </c>
      <c r="D227" s="377">
        <v>3</v>
      </c>
      <c r="E227" s="173" t="s">
        <v>1999</v>
      </c>
      <c r="F227" s="411" t="s">
        <v>1778</v>
      </c>
      <c r="G227" s="413" t="s">
        <v>683</v>
      </c>
      <c r="H227" s="413" t="s">
        <v>1779</v>
      </c>
      <c r="I227" s="377"/>
      <c r="J227" s="283"/>
    </row>
    <row r="228" spans="1:10" ht="38.25">
      <c r="A228" s="266" t="s">
        <v>1458</v>
      </c>
      <c r="B228" s="25">
        <v>51000</v>
      </c>
      <c r="C228" s="25" t="s">
        <v>1996</v>
      </c>
      <c r="D228" s="377">
        <v>3</v>
      </c>
      <c r="E228" s="173" t="s">
        <v>1999</v>
      </c>
      <c r="F228" s="411" t="s">
        <v>1780</v>
      </c>
      <c r="G228" s="413" t="s">
        <v>613</v>
      </c>
      <c r="H228" s="413" t="s">
        <v>1781</v>
      </c>
      <c r="I228" s="377"/>
      <c r="J228" s="283"/>
    </row>
    <row r="229" spans="1:10" ht="38.25">
      <c r="A229" s="266" t="s">
        <v>1458</v>
      </c>
      <c r="B229" s="25">
        <v>51000</v>
      </c>
      <c r="C229" s="25" t="s">
        <v>1996</v>
      </c>
      <c r="D229" s="377">
        <v>3</v>
      </c>
      <c r="E229" s="173" t="s">
        <v>1999</v>
      </c>
      <c r="F229" s="169" t="s">
        <v>1782</v>
      </c>
      <c r="G229" s="413" t="s">
        <v>613</v>
      </c>
      <c r="H229" s="413" t="s">
        <v>1783</v>
      </c>
      <c r="I229" s="377"/>
      <c r="J229" s="283"/>
    </row>
    <row r="230" spans="1:10" ht="25.5">
      <c r="A230" s="266" t="s">
        <v>1458</v>
      </c>
      <c r="B230" s="171">
        <v>50703</v>
      </c>
      <c r="C230" s="171" t="s">
        <v>1969</v>
      </c>
      <c r="D230" s="171">
        <v>5</v>
      </c>
      <c r="E230" s="172" t="s">
        <v>1971</v>
      </c>
      <c r="F230" s="169" t="s">
        <v>1488</v>
      </c>
      <c r="G230" s="413" t="s">
        <v>605</v>
      </c>
      <c r="H230" s="413" t="s">
        <v>1489</v>
      </c>
      <c r="I230" s="377"/>
      <c r="J230" s="283"/>
    </row>
    <row r="231" spans="1:10" ht="25.5">
      <c r="A231" s="266" t="s">
        <v>1458</v>
      </c>
      <c r="B231" s="171">
        <v>50703</v>
      </c>
      <c r="C231" s="171" t="s">
        <v>1969</v>
      </c>
      <c r="D231" s="171">
        <v>5</v>
      </c>
      <c r="E231" s="172" t="s">
        <v>1971</v>
      </c>
      <c r="F231" s="46" t="s">
        <v>1490</v>
      </c>
      <c r="G231" s="46" t="s">
        <v>613</v>
      </c>
      <c r="H231" s="46" t="s">
        <v>1491</v>
      </c>
      <c r="I231" s="377"/>
      <c r="J231" s="283"/>
    </row>
    <row r="232" spans="1:10" ht="25.5">
      <c r="A232" s="266" t="s">
        <v>1458</v>
      </c>
      <c r="B232" s="171">
        <v>50703</v>
      </c>
      <c r="C232" s="171" t="s">
        <v>1969</v>
      </c>
      <c r="D232" s="171">
        <v>5</v>
      </c>
      <c r="E232" s="172" t="s">
        <v>1971</v>
      </c>
      <c r="F232" s="169" t="s">
        <v>1492</v>
      </c>
      <c r="G232" s="46" t="s">
        <v>616</v>
      </c>
      <c r="H232" s="46" t="s">
        <v>1290</v>
      </c>
      <c r="I232" s="377"/>
      <c r="J232" s="283"/>
    </row>
    <row r="233" spans="1:10" ht="25.5">
      <c r="A233" s="266" t="s">
        <v>1458</v>
      </c>
      <c r="B233" s="25">
        <v>50501</v>
      </c>
      <c r="C233" s="25" t="s">
        <v>2000</v>
      </c>
      <c r="D233" s="25">
        <v>4</v>
      </c>
      <c r="E233" s="173" t="s">
        <v>2001</v>
      </c>
      <c r="F233" s="23" t="s">
        <v>1784</v>
      </c>
      <c r="G233" s="46" t="s">
        <v>779</v>
      </c>
      <c r="H233" s="46" t="s">
        <v>1785</v>
      </c>
      <c r="I233" s="377"/>
      <c r="J233" s="283"/>
    </row>
    <row r="234" spans="1:10" ht="25.5">
      <c r="A234" s="266" t="s">
        <v>1458</v>
      </c>
      <c r="B234" s="25">
        <v>50501</v>
      </c>
      <c r="C234" s="25" t="s">
        <v>2000</v>
      </c>
      <c r="D234" s="25">
        <v>4</v>
      </c>
      <c r="E234" s="173" t="s">
        <v>2001</v>
      </c>
      <c r="F234" s="169" t="s">
        <v>1786</v>
      </c>
      <c r="G234" s="46" t="s">
        <v>779</v>
      </c>
      <c r="H234" s="46" t="s">
        <v>1787</v>
      </c>
      <c r="I234" s="377"/>
      <c r="J234" s="283"/>
    </row>
    <row r="235" spans="1:10" ht="25.5">
      <c r="A235" s="266" t="s">
        <v>1458</v>
      </c>
      <c r="B235" s="25">
        <v>50501</v>
      </c>
      <c r="C235" s="25" t="s">
        <v>2000</v>
      </c>
      <c r="D235" s="25">
        <v>4</v>
      </c>
      <c r="E235" s="173" t="s">
        <v>2001</v>
      </c>
      <c r="F235" s="169" t="s">
        <v>1788</v>
      </c>
      <c r="G235" s="46" t="s">
        <v>593</v>
      </c>
      <c r="H235" s="46" t="s">
        <v>1789</v>
      </c>
      <c r="I235" s="377"/>
      <c r="J235" s="283"/>
    </row>
    <row r="236" spans="1:10" ht="25.5">
      <c r="A236" s="266" t="s">
        <v>1458</v>
      </c>
      <c r="B236" s="161" t="s">
        <v>399</v>
      </c>
      <c r="C236" s="163" t="s">
        <v>1871</v>
      </c>
      <c r="D236" s="163">
        <v>2</v>
      </c>
      <c r="E236" s="164" t="s">
        <v>1872</v>
      </c>
      <c r="F236" s="169" t="s">
        <v>8</v>
      </c>
      <c r="G236" s="169" t="s">
        <v>610</v>
      </c>
      <c r="H236" s="23" t="s">
        <v>284</v>
      </c>
      <c r="I236" s="377"/>
      <c r="J236" s="283"/>
    </row>
    <row r="237" spans="1:10" ht="25.5">
      <c r="A237" s="266" t="s">
        <v>2008</v>
      </c>
      <c r="B237" s="161" t="s">
        <v>399</v>
      </c>
      <c r="C237" s="163" t="s">
        <v>1871</v>
      </c>
      <c r="D237" s="163">
        <v>2</v>
      </c>
      <c r="E237" s="164" t="s">
        <v>1872</v>
      </c>
      <c r="F237" s="169" t="s">
        <v>9</v>
      </c>
      <c r="G237" s="169" t="s">
        <v>623</v>
      </c>
      <c r="H237" s="169" t="s">
        <v>692</v>
      </c>
      <c r="I237" s="377"/>
      <c r="J237" s="283"/>
    </row>
    <row r="238" spans="1:10" ht="25.5">
      <c r="A238" s="370" t="s">
        <v>1458</v>
      </c>
      <c r="B238" s="161" t="s">
        <v>399</v>
      </c>
      <c r="C238" s="163" t="s">
        <v>1871</v>
      </c>
      <c r="D238" s="163">
        <v>2</v>
      </c>
      <c r="E238" s="164" t="s">
        <v>1872</v>
      </c>
      <c r="F238" s="169" t="s">
        <v>10</v>
      </c>
      <c r="G238" s="333" t="s">
        <v>1332</v>
      </c>
      <c r="H238" s="23" t="s">
        <v>11</v>
      </c>
      <c r="I238" s="377"/>
      <c r="J238" s="283"/>
    </row>
    <row r="239" spans="1:10" ht="25.5">
      <c r="A239" s="266" t="s">
        <v>1458</v>
      </c>
      <c r="B239" s="25">
        <v>50708</v>
      </c>
      <c r="C239" s="25" t="s">
        <v>1984</v>
      </c>
      <c r="D239" s="25">
        <v>5</v>
      </c>
      <c r="E239" s="173" t="s">
        <v>1986</v>
      </c>
      <c r="F239" s="23" t="s">
        <v>1068</v>
      </c>
      <c r="G239" s="23" t="s">
        <v>613</v>
      </c>
      <c r="H239" s="23" t="s">
        <v>1491</v>
      </c>
      <c r="I239" s="377"/>
      <c r="J239" s="283"/>
    </row>
    <row r="240" spans="1:10" ht="25.5">
      <c r="A240" s="266" t="s">
        <v>1458</v>
      </c>
      <c r="B240" s="25">
        <v>50708</v>
      </c>
      <c r="C240" s="25" t="s">
        <v>1984</v>
      </c>
      <c r="D240" s="25">
        <v>5</v>
      </c>
      <c r="E240" s="173" t="s">
        <v>1986</v>
      </c>
      <c r="F240" s="169" t="s">
        <v>1069</v>
      </c>
      <c r="G240" s="169" t="s">
        <v>610</v>
      </c>
      <c r="H240" s="169" t="s">
        <v>1070</v>
      </c>
      <c r="I240" s="280"/>
      <c r="J240" s="283"/>
    </row>
    <row r="241" spans="1:10" ht="25.5">
      <c r="A241" s="266" t="s">
        <v>1458</v>
      </c>
      <c r="B241" s="25">
        <v>50708</v>
      </c>
      <c r="C241" s="25" t="s">
        <v>1984</v>
      </c>
      <c r="D241" s="25">
        <v>5</v>
      </c>
      <c r="E241" s="173" t="s">
        <v>1986</v>
      </c>
      <c r="F241" s="169" t="s">
        <v>1071</v>
      </c>
      <c r="G241" s="169" t="s">
        <v>593</v>
      </c>
      <c r="H241" s="169" t="s">
        <v>1257</v>
      </c>
      <c r="I241" s="407"/>
      <c r="J241" s="414"/>
    </row>
    <row r="242" spans="1:10" ht="25.5">
      <c r="A242" s="266" t="s">
        <v>1458</v>
      </c>
      <c r="B242" s="25">
        <v>50708</v>
      </c>
      <c r="C242" s="25" t="s">
        <v>1984</v>
      </c>
      <c r="D242" s="25">
        <v>5</v>
      </c>
      <c r="E242" s="173" t="s">
        <v>1986</v>
      </c>
      <c r="F242" s="169" t="s">
        <v>1072</v>
      </c>
      <c r="G242" s="169" t="s">
        <v>768</v>
      </c>
      <c r="H242" s="169" t="s">
        <v>1073</v>
      </c>
      <c r="I242" s="333"/>
      <c r="J242" s="405"/>
    </row>
    <row r="243" spans="1:10" ht="25.5">
      <c r="A243" s="266" t="s">
        <v>1458</v>
      </c>
      <c r="B243" s="25">
        <v>50708</v>
      </c>
      <c r="C243" s="25" t="s">
        <v>1984</v>
      </c>
      <c r="D243" s="25">
        <v>5</v>
      </c>
      <c r="E243" s="173" t="s">
        <v>1986</v>
      </c>
      <c r="F243" s="169" t="s">
        <v>1074</v>
      </c>
      <c r="G243" s="169" t="s">
        <v>1075</v>
      </c>
      <c r="H243" s="169" t="s">
        <v>1076</v>
      </c>
      <c r="I243" s="407"/>
      <c r="J243" s="414" t="s">
        <v>1400</v>
      </c>
    </row>
    <row r="244" spans="1:10" ht="25.5">
      <c r="A244" s="266" t="s">
        <v>1458</v>
      </c>
      <c r="B244" s="25">
        <v>50708</v>
      </c>
      <c r="C244" s="25" t="s">
        <v>1984</v>
      </c>
      <c r="D244" s="25">
        <v>5</v>
      </c>
      <c r="E244" s="173" t="s">
        <v>1986</v>
      </c>
      <c r="F244" s="169" t="s">
        <v>1077</v>
      </c>
      <c r="G244" s="169" t="s">
        <v>1143</v>
      </c>
      <c r="H244" s="169" t="s">
        <v>1144</v>
      </c>
      <c r="I244" s="280"/>
      <c r="J244" s="283"/>
    </row>
    <row r="245" spans="1:10" ht="25.5">
      <c r="A245" s="266" t="s">
        <v>1458</v>
      </c>
      <c r="B245" s="25">
        <v>50708</v>
      </c>
      <c r="C245" s="25" t="s">
        <v>1984</v>
      </c>
      <c r="D245" s="25">
        <v>5</v>
      </c>
      <c r="E245" s="173" t="s">
        <v>1986</v>
      </c>
      <c r="F245" s="169" t="s">
        <v>1090</v>
      </c>
      <c r="G245" s="169" t="s">
        <v>593</v>
      </c>
      <c r="H245" s="169" t="s">
        <v>1091</v>
      </c>
      <c r="I245" s="407"/>
      <c r="J245" s="414" t="s">
        <v>1400</v>
      </c>
    </row>
    <row r="246" spans="1:10" ht="25.5">
      <c r="A246" s="266" t="s">
        <v>1458</v>
      </c>
      <c r="B246" s="25">
        <v>50708</v>
      </c>
      <c r="C246" s="25" t="s">
        <v>1984</v>
      </c>
      <c r="D246" s="25">
        <v>5</v>
      </c>
      <c r="E246" s="173" t="s">
        <v>1986</v>
      </c>
      <c r="F246" s="169" t="s">
        <v>1080</v>
      </c>
      <c r="G246" s="169" t="s">
        <v>610</v>
      </c>
      <c r="H246" s="169" t="s">
        <v>1070</v>
      </c>
      <c r="I246" s="280"/>
      <c r="J246" s="283"/>
    </row>
    <row r="247" spans="1:10" ht="25.5">
      <c r="A247" s="266" t="s">
        <v>1458</v>
      </c>
      <c r="B247" s="25">
        <v>50708</v>
      </c>
      <c r="C247" s="25" t="s">
        <v>1984</v>
      </c>
      <c r="D247" s="25">
        <v>5</v>
      </c>
      <c r="E247" s="173" t="s">
        <v>1986</v>
      </c>
      <c r="F247" s="169" t="s">
        <v>1081</v>
      </c>
      <c r="G247" s="169" t="s">
        <v>623</v>
      </c>
      <c r="H247" s="169" t="s">
        <v>1082</v>
      </c>
      <c r="I247" s="280"/>
      <c r="J247" s="283"/>
    </row>
    <row r="248" spans="1:10" ht="25.5">
      <c r="A248" s="266" t="s">
        <v>1458</v>
      </c>
      <c r="B248" s="25">
        <v>50708</v>
      </c>
      <c r="C248" s="25" t="s">
        <v>1984</v>
      </c>
      <c r="D248" s="25">
        <v>5</v>
      </c>
      <c r="E248" s="173" t="s">
        <v>1986</v>
      </c>
      <c r="F248" s="23" t="s">
        <v>1083</v>
      </c>
      <c r="G248" s="23" t="s">
        <v>1408</v>
      </c>
      <c r="H248" s="23" t="s">
        <v>1084</v>
      </c>
      <c r="I248" s="333"/>
      <c r="J248" s="405" t="s">
        <v>1400</v>
      </c>
    </row>
    <row r="249" spans="1:10" ht="25.5">
      <c r="A249" s="266" t="s">
        <v>1458</v>
      </c>
      <c r="B249" s="25">
        <v>50708</v>
      </c>
      <c r="C249" s="25" t="s">
        <v>1984</v>
      </c>
      <c r="D249" s="25">
        <v>5</v>
      </c>
      <c r="E249" s="173" t="s">
        <v>1986</v>
      </c>
      <c r="F249" s="23" t="s">
        <v>1085</v>
      </c>
      <c r="G249" s="23" t="s">
        <v>1897</v>
      </c>
      <c r="H249" s="23" t="s">
        <v>1086</v>
      </c>
      <c r="I249" s="333" t="s">
        <v>590</v>
      </c>
      <c r="J249" s="283"/>
    </row>
    <row r="250" spans="1:10" ht="25.5">
      <c r="A250" s="266" t="s">
        <v>1458</v>
      </c>
      <c r="B250" s="25">
        <v>50708</v>
      </c>
      <c r="C250" s="25" t="s">
        <v>1984</v>
      </c>
      <c r="D250" s="25">
        <v>5</v>
      </c>
      <c r="E250" s="173" t="s">
        <v>1986</v>
      </c>
      <c r="F250" s="23" t="s">
        <v>1087</v>
      </c>
      <c r="G250" s="23" t="s">
        <v>678</v>
      </c>
      <c r="H250" s="23" t="s">
        <v>570</v>
      </c>
      <c r="I250" s="280"/>
      <c r="J250" s="283"/>
    </row>
    <row r="251" spans="1:10" ht="25.5">
      <c r="A251" s="266" t="s">
        <v>1458</v>
      </c>
      <c r="B251" s="25">
        <v>50708</v>
      </c>
      <c r="C251" s="25" t="s">
        <v>1984</v>
      </c>
      <c r="D251" s="25">
        <v>5</v>
      </c>
      <c r="E251" s="173" t="s">
        <v>1986</v>
      </c>
      <c r="F251" s="169" t="s">
        <v>1088</v>
      </c>
      <c r="G251" s="169" t="s">
        <v>560</v>
      </c>
      <c r="H251" s="169" t="s">
        <v>1089</v>
      </c>
      <c r="I251" s="280"/>
      <c r="J251" s="283"/>
    </row>
    <row r="252" spans="1:10" ht="12.75">
      <c r="A252" s="266" t="s">
        <v>1458</v>
      </c>
      <c r="B252" s="377">
        <v>50714</v>
      </c>
      <c r="C252" s="377" t="s">
        <v>1959</v>
      </c>
      <c r="D252" s="377">
        <v>4</v>
      </c>
      <c r="E252" s="421" t="s">
        <v>1960</v>
      </c>
      <c r="F252" s="23" t="s">
        <v>251</v>
      </c>
      <c r="G252" s="169" t="s">
        <v>683</v>
      </c>
      <c r="H252" s="169" t="s">
        <v>1241</v>
      </c>
      <c r="I252" s="280"/>
      <c r="J252" s="283"/>
    </row>
    <row r="253" spans="1:10" ht="12.75">
      <c r="A253" s="266" t="s">
        <v>1458</v>
      </c>
      <c r="B253" s="377">
        <v>50714</v>
      </c>
      <c r="C253" s="377" t="s">
        <v>1959</v>
      </c>
      <c r="D253" s="377">
        <v>4</v>
      </c>
      <c r="E253" s="421" t="s">
        <v>1960</v>
      </c>
      <c r="F253" s="169" t="s">
        <v>252</v>
      </c>
      <c r="G253" s="169" t="s">
        <v>1897</v>
      </c>
      <c r="H253" s="169" t="s">
        <v>253</v>
      </c>
      <c r="I253" s="377"/>
      <c r="J253" s="283"/>
    </row>
    <row r="254" spans="1:10" ht="12.75">
      <c r="A254" s="266" t="s">
        <v>1458</v>
      </c>
      <c r="B254" s="377">
        <v>50714</v>
      </c>
      <c r="C254" s="377" t="s">
        <v>1959</v>
      </c>
      <c r="D254" s="377">
        <v>4</v>
      </c>
      <c r="E254" s="421" t="s">
        <v>1960</v>
      </c>
      <c r="F254" s="23" t="s">
        <v>254</v>
      </c>
      <c r="G254" s="169" t="s">
        <v>739</v>
      </c>
      <c r="H254" s="169" t="s">
        <v>1445</v>
      </c>
      <c r="I254" s="377"/>
      <c r="J254" s="283"/>
    </row>
    <row r="255" spans="1:10" ht="12.75">
      <c r="A255" s="266" t="s">
        <v>1458</v>
      </c>
      <c r="B255" s="377">
        <v>50714</v>
      </c>
      <c r="C255" s="377" t="s">
        <v>1959</v>
      </c>
      <c r="D255" s="377">
        <v>4</v>
      </c>
      <c r="E255" s="421" t="s">
        <v>1960</v>
      </c>
      <c r="F255" s="23" t="s">
        <v>255</v>
      </c>
      <c r="G255" s="169" t="s">
        <v>560</v>
      </c>
      <c r="H255" s="169" t="s">
        <v>1089</v>
      </c>
      <c r="I255" s="377"/>
      <c r="J255" s="283"/>
    </row>
    <row r="256" spans="1:10" ht="12.75">
      <c r="A256" s="266" t="s">
        <v>1458</v>
      </c>
      <c r="B256" s="377">
        <v>50714</v>
      </c>
      <c r="C256" s="377" t="s">
        <v>1959</v>
      </c>
      <c r="D256" s="377">
        <v>5</v>
      </c>
      <c r="E256" s="421" t="s">
        <v>1961</v>
      </c>
      <c r="F256" s="169" t="s">
        <v>1306</v>
      </c>
      <c r="G256" s="169" t="s">
        <v>574</v>
      </c>
      <c r="H256" s="390" t="s">
        <v>1104</v>
      </c>
      <c r="I256" s="377"/>
      <c r="J256" s="283"/>
    </row>
    <row r="257" spans="1:10" ht="12.75">
      <c r="A257" s="266" t="s">
        <v>1458</v>
      </c>
      <c r="B257" s="377">
        <v>50714</v>
      </c>
      <c r="C257" s="377" t="s">
        <v>1959</v>
      </c>
      <c r="D257" s="377">
        <v>5</v>
      </c>
      <c r="E257" s="421" t="s">
        <v>1961</v>
      </c>
      <c r="F257" s="23" t="s">
        <v>1307</v>
      </c>
      <c r="G257" s="169" t="s">
        <v>1430</v>
      </c>
      <c r="H257" s="169" t="s">
        <v>1308</v>
      </c>
      <c r="I257" s="377"/>
      <c r="J257" s="283"/>
    </row>
    <row r="258" spans="1:10" ht="12.75">
      <c r="A258" s="266" t="s">
        <v>1458</v>
      </c>
      <c r="B258" s="377">
        <v>50714</v>
      </c>
      <c r="C258" s="377" t="s">
        <v>1959</v>
      </c>
      <c r="D258" s="377">
        <v>5</v>
      </c>
      <c r="E258" s="421" t="s">
        <v>1961</v>
      </c>
      <c r="F258" s="279" t="s">
        <v>1309</v>
      </c>
      <c r="G258" s="169" t="s">
        <v>768</v>
      </c>
      <c r="H258" s="23" t="s">
        <v>1310</v>
      </c>
      <c r="I258" s="377"/>
      <c r="J258" s="283"/>
    </row>
    <row r="259" spans="1:10" ht="12.75">
      <c r="A259" s="266" t="s">
        <v>1458</v>
      </c>
      <c r="B259" s="377">
        <v>50714</v>
      </c>
      <c r="C259" s="377" t="s">
        <v>1959</v>
      </c>
      <c r="D259" s="377">
        <v>5</v>
      </c>
      <c r="E259" s="421" t="s">
        <v>1961</v>
      </c>
      <c r="F259" s="169" t="s">
        <v>1311</v>
      </c>
      <c r="G259" s="169" t="s">
        <v>593</v>
      </c>
      <c r="H259" s="169" t="s">
        <v>1312</v>
      </c>
      <c r="I259" s="280"/>
      <c r="J259" s="283"/>
    </row>
    <row r="260" spans="1:10" ht="12.75">
      <c r="A260" s="266" t="s">
        <v>1458</v>
      </c>
      <c r="B260" s="377">
        <v>50714</v>
      </c>
      <c r="C260" s="377" t="s">
        <v>1959</v>
      </c>
      <c r="D260" s="377">
        <v>5</v>
      </c>
      <c r="E260" s="421" t="s">
        <v>1961</v>
      </c>
      <c r="F260" s="169" t="s">
        <v>1313</v>
      </c>
      <c r="G260" s="169" t="s">
        <v>779</v>
      </c>
      <c r="H260" s="169" t="s">
        <v>1314</v>
      </c>
      <c r="I260" s="280"/>
      <c r="J260" s="283"/>
    </row>
    <row r="261" spans="1:10" ht="12.75">
      <c r="A261" s="266" t="s">
        <v>1458</v>
      </c>
      <c r="B261" s="377">
        <v>50714</v>
      </c>
      <c r="C261" s="377" t="s">
        <v>1959</v>
      </c>
      <c r="D261" s="377">
        <v>5</v>
      </c>
      <c r="E261" s="421" t="s">
        <v>1961</v>
      </c>
      <c r="F261" s="169" t="s">
        <v>1315</v>
      </c>
      <c r="G261" s="169" t="s">
        <v>649</v>
      </c>
      <c r="H261" s="169" t="s">
        <v>1316</v>
      </c>
      <c r="I261" s="280"/>
      <c r="J261" s="283"/>
    </row>
    <row r="262" spans="1:10" ht="12.75">
      <c r="A262" s="266" t="s">
        <v>1458</v>
      </c>
      <c r="B262" s="377">
        <v>50714</v>
      </c>
      <c r="C262" s="377" t="s">
        <v>1959</v>
      </c>
      <c r="D262" s="377">
        <v>5</v>
      </c>
      <c r="E262" s="421" t="s">
        <v>1961</v>
      </c>
      <c r="F262" s="169" t="s">
        <v>1317</v>
      </c>
      <c r="G262" s="169" t="s">
        <v>593</v>
      </c>
      <c r="H262" s="169" t="s">
        <v>1318</v>
      </c>
      <c r="I262" s="280"/>
      <c r="J262" s="283"/>
    </row>
    <row r="263" spans="1:10" ht="12.75">
      <c r="A263" s="109"/>
      <c r="B263" s="43"/>
      <c r="C263" s="43"/>
      <c r="D263" s="42"/>
      <c r="E263" s="43"/>
      <c r="F263" s="43"/>
      <c r="G263" s="43"/>
      <c r="H263" s="43"/>
      <c r="I263" s="43"/>
      <c r="J263" s="110"/>
    </row>
    <row r="264" spans="1:10" ht="12.75">
      <c r="A264" s="109"/>
      <c r="B264" s="43"/>
      <c r="C264" s="43"/>
      <c r="D264" s="42"/>
      <c r="E264" s="43"/>
      <c r="F264" s="43"/>
      <c r="G264" s="43"/>
      <c r="H264" s="43"/>
      <c r="I264" s="43"/>
      <c r="J264" s="110"/>
    </row>
    <row r="265" spans="1:10" ht="13.5" thickBot="1">
      <c r="A265" s="435"/>
      <c r="B265" s="436"/>
      <c r="C265" s="436"/>
      <c r="D265" s="437"/>
      <c r="E265" s="436"/>
      <c r="F265" s="436"/>
      <c r="G265" s="436"/>
      <c r="H265" s="436"/>
      <c r="I265" s="436"/>
      <c r="J265" s="438"/>
    </row>
    <row r="266" spans="1:10" ht="13.5" thickBot="1">
      <c r="A266" s="471" t="s">
        <v>1551</v>
      </c>
      <c r="B266" s="463"/>
      <c r="C266" s="463"/>
      <c r="D266" s="463"/>
      <c r="E266" s="463"/>
      <c r="F266" s="417">
        <f>IF('Форма 1'!M218=COUNTIF(F4:F265,"*"),COUNTIF(F4:F265,"*"),"ОШИБКА")</f>
        <v>259</v>
      </c>
      <c r="G266" s="418"/>
      <c r="H266" s="418"/>
      <c r="I266" s="418"/>
      <c r="J266" s="419"/>
    </row>
  </sheetData>
  <sheetProtection password="DC47" sheet="1" insertRows="0"/>
  <mergeCells count="1">
    <mergeCell ref="A266:E266"/>
  </mergeCells>
  <conditionalFormatting sqref="F266">
    <cfRule type="containsText" priority="1" dxfId="0" operator="containsText" stopIfTrue="1" text="ОШИБКА">
      <formula>NOT(ISERROR(SEARCH("ОШИБКА",F266)))</formula>
    </cfRule>
  </conditionalFormatting>
  <dataValidations count="1">
    <dataValidation type="list" allowBlank="1" showInputMessage="1" showErrorMessage="1" sqref="E272 C269">
      <formula1>группа</formula1>
    </dataValidation>
  </dataValidations>
  <printOptions/>
  <pageMargins left="0.17" right="0.17" top="0.17" bottom="0.16" header="0.31496062992125984" footer="0.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5"/>
  <sheetViews>
    <sheetView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38" sqref="A338:IV338"/>
    </sheetView>
  </sheetViews>
  <sheetFormatPr defaultColWidth="9.140625" defaultRowHeight="15"/>
  <cols>
    <col min="1" max="1" width="6.8515625" style="41" customWidth="1"/>
    <col min="2" max="2" width="10.28125" style="41" customWidth="1"/>
    <col min="3" max="3" width="27.8515625" style="41" customWidth="1"/>
    <col min="4" max="4" width="5.28125" style="41" customWidth="1"/>
    <col min="5" max="5" width="12.7109375" style="41" customWidth="1"/>
    <col min="6" max="6" width="36.28125" style="41" customWidth="1"/>
    <col min="7" max="7" width="34.8515625" style="41" customWidth="1"/>
    <col min="8" max="8" width="25.00390625" style="41" customWidth="1"/>
    <col min="9" max="9" width="14.140625" style="41" customWidth="1"/>
    <col min="10" max="10" width="14.421875" style="41" customWidth="1"/>
    <col min="11" max="16384" width="9.140625" style="41" customWidth="1"/>
  </cols>
  <sheetData>
    <row r="1" spans="1:10" ht="13.5" thickBot="1">
      <c r="A1" s="1" t="s">
        <v>1482</v>
      </c>
      <c r="B1" s="2"/>
      <c r="C1" s="2"/>
      <c r="D1" s="2"/>
      <c r="E1" s="2"/>
      <c r="F1" s="2"/>
      <c r="G1" s="2"/>
      <c r="H1" s="2"/>
      <c r="I1" s="2"/>
      <c r="J1" s="2"/>
    </row>
    <row r="2" spans="1:10" ht="120.75" customHeight="1">
      <c r="A2" s="104" t="s">
        <v>1463</v>
      </c>
      <c r="B2" s="66" t="s">
        <v>1549</v>
      </c>
      <c r="C2" s="66" t="s">
        <v>1471</v>
      </c>
      <c r="D2" s="66" t="s">
        <v>1460</v>
      </c>
      <c r="E2" s="66" t="s">
        <v>1464</v>
      </c>
      <c r="F2" s="66" t="s">
        <v>1452</v>
      </c>
      <c r="G2" s="66" t="s">
        <v>1461</v>
      </c>
      <c r="H2" s="66" t="s">
        <v>1462</v>
      </c>
      <c r="I2" s="66" t="s">
        <v>1480</v>
      </c>
      <c r="J2" s="67" t="s">
        <v>1481</v>
      </c>
    </row>
    <row r="3" spans="1:10" ht="13.5" thickBot="1">
      <c r="A3" s="416">
        <v>1</v>
      </c>
      <c r="B3" s="151">
        <v>2</v>
      </c>
      <c r="C3" s="151">
        <v>3</v>
      </c>
      <c r="D3" s="151">
        <v>4</v>
      </c>
      <c r="E3" s="151">
        <v>5</v>
      </c>
      <c r="F3" s="151">
        <v>6</v>
      </c>
      <c r="G3" s="151">
        <v>7</v>
      </c>
      <c r="H3" s="151">
        <v>8</v>
      </c>
      <c r="I3" s="151">
        <v>9</v>
      </c>
      <c r="J3" s="153">
        <v>10</v>
      </c>
    </row>
    <row r="4" spans="1:10" ht="25.5">
      <c r="A4" s="422" t="s">
        <v>1458</v>
      </c>
      <c r="B4" s="423">
        <v>50100</v>
      </c>
      <c r="C4" s="423" t="s">
        <v>1962</v>
      </c>
      <c r="D4" s="423">
        <v>3</v>
      </c>
      <c r="E4" s="455" t="s">
        <v>1967</v>
      </c>
      <c r="F4" s="456" t="s">
        <v>587</v>
      </c>
      <c r="G4" s="450" t="s">
        <v>588</v>
      </c>
      <c r="H4" s="450" t="s">
        <v>589</v>
      </c>
      <c r="I4" s="426" t="s">
        <v>590</v>
      </c>
      <c r="J4" s="427"/>
    </row>
    <row r="5" spans="1:10" ht="25.5">
      <c r="A5" s="266" t="s">
        <v>1458</v>
      </c>
      <c r="B5" s="171" t="s">
        <v>155</v>
      </c>
      <c r="C5" s="171" t="s">
        <v>1972</v>
      </c>
      <c r="D5" s="171">
        <v>5</v>
      </c>
      <c r="E5" s="457" t="s">
        <v>1974</v>
      </c>
      <c r="F5" s="451" t="s">
        <v>609</v>
      </c>
      <c r="G5" s="451" t="s">
        <v>610</v>
      </c>
      <c r="H5" s="451" t="s">
        <v>611</v>
      </c>
      <c r="I5" s="44"/>
      <c r="J5" s="116"/>
    </row>
    <row r="6" spans="1:10" ht="25.5">
      <c r="A6" s="266" t="s">
        <v>1458</v>
      </c>
      <c r="B6" s="171" t="s">
        <v>155</v>
      </c>
      <c r="C6" s="171" t="s">
        <v>1972</v>
      </c>
      <c r="D6" s="171">
        <v>5</v>
      </c>
      <c r="E6" s="457" t="s">
        <v>1974</v>
      </c>
      <c r="F6" s="23" t="s">
        <v>612</v>
      </c>
      <c r="G6" s="23" t="s">
        <v>613</v>
      </c>
      <c r="H6" s="23" t="s">
        <v>614</v>
      </c>
      <c r="I6" s="333"/>
      <c r="J6" s="405"/>
    </row>
    <row r="7" spans="1:10" ht="25.5">
      <c r="A7" s="266" t="s">
        <v>1458</v>
      </c>
      <c r="B7" s="171" t="s">
        <v>155</v>
      </c>
      <c r="C7" s="171" t="s">
        <v>1972</v>
      </c>
      <c r="D7" s="171">
        <v>5</v>
      </c>
      <c r="E7" s="457" t="s">
        <v>1974</v>
      </c>
      <c r="F7" s="23" t="s">
        <v>615</v>
      </c>
      <c r="G7" s="23" t="s">
        <v>616</v>
      </c>
      <c r="H7" s="23" t="s">
        <v>617</v>
      </c>
      <c r="I7" s="333"/>
      <c r="J7" s="405"/>
    </row>
    <row r="8" spans="1:10" ht="25.5">
      <c r="A8" s="266" t="s">
        <v>1458</v>
      </c>
      <c r="B8" s="171" t="s">
        <v>155</v>
      </c>
      <c r="C8" s="171" t="s">
        <v>1972</v>
      </c>
      <c r="D8" s="171">
        <v>5</v>
      </c>
      <c r="E8" s="457" t="s">
        <v>1974</v>
      </c>
      <c r="F8" s="452" t="s">
        <v>618</v>
      </c>
      <c r="G8" s="451" t="s">
        <v>613</v>
      </c>
      <c r="H8" s="452" t="s">
        <v>567</v>
      </c>
      <c r="I8" s="44"/>
      <c r="J8" s="116"/>
    </row>
    <row r="9" spans="1:10" ht="12.75">
      <c r="A9" s="266" t="s">
        <v>1458</v>
      </c>
      <c r="B9" s="420" t="s">
        <v>151</v>
      </c>
      <c r="C9" s="377" t="s">
        <v>1953</v>
      </c>
      <c r="D9" s="377">
        <v>4</v>
      </c>
      <c r="E9" s="458" t="s">
        <v>1954</v>
      </c>
      <c r="F9" s="457" t="s">
        <v>622</v>
      </c>
      <c r="G9" s="451" t="s">
        <v>623</v>
      </c>
      <c r="H9" s="451" t="s">
        <v>624</v>
      </c>
      <c r="I9" s="280"/>
      <c r="J9" s="283"/>
    </row>
    <row r="10" spans="1:10" ht="12.75">
      <c r="A10" s="266" t="s">
        <v>1458</v>
      </c>
      <c r="B10" s="420" t="s">
        <v>151</v>
      </c>
      <c r="C10" s="377" t="s">
        <v>1953</v>
      </c>
      <c r="D10" s="377">
        <v>4</v>
      </c>
      <c r="E10" s="458" t="s">
        <v>1954</v>
      </c>
      <c r="F10" s="453" t="s">
        <v>647</v>
      </c>
      <c r="G10" s="406" t="s">
        <v>678</v>
      </c>
      <c r="H10" s="320" t="s">
        <v>679</v>
      </c>
      <c r="I10" s="280"/>
      <c r="J10" s="283"/>
    </row>
    <row r="11" spans="1:10" ht="12.75">
      <c r="A11" s="266" t="s">
        <v>1458</v>
      </c>
      <c r="B11" s="420" t="s">
        <v>151</v>
      </c>
      <c r="C11" s="377" t="s">
        <v>1953</v>
      </c>
      <c r="D11" s="377">
        <v>4</v>
      </c>
      <c r="E11" s="458" t="s">
        <v>1954</v>
      </c>
      <c r="F11" s="453" t="s">
        <v>648</v>
      </c>
      <c r="G11" s="406" t="s">
        <v>649</v>
      </c>
      <c r="H11" s="320" t="s">
        <v>650</v>
      </c>
      <c r="I11" s="280"/>
      <c r="J11" s="283"/>
    </row>
    <row r="12" spans="1:10" ht="12.75">
      <c r="A12" s="266" t="s">
        <v>1458</v>
      </c>
      <c r="B12" s="420" t="s">
        <v>151</v>
      </c>
      <c r="C12" s="377" t="s">
        <v>1953</v>
      </c>
      <c r="D12" s="377">
        <v>4</v>
      </c>
      <c r="E12" s="458" t="s">
        <v>1954</v>
      </c>
      <c r="F12" s="451" t="s">
        <v>651</v>
      </c>
      <c r="G12" s="451" t="s">
        <v>623</v>
      </c>
      <c r="H12" s="451" t="s">
        <v>652</v>
      </c>
      <c r="I12" s="280"/>
      <c r="J12" s="283"/>
    </row>
    <row r="13" spans="1:10" ht="12.75">
      <c r="A13" s="266" t="s">
        <v>1458</v>
      </c>
      <c r="B13" s="420" t="s">
        <v>151</v>
      </c>
      <c r="C13" s="377" t="s">
        <v>1953</v>
      </c>
      <c r="D13" s="377">
        <v>4</v>
      </c>
      <c r="E13" s="458" t="s">
        <v>1954</v>
      </c>
      <c r="F13" s="451" t="s">
        <v>653</v>
      </c>
      <c r="G13" s="451" t="s">
        <v>574</v>
      </c>
      <c r="H13" s="451" t="s">
        <v>654</v>
      </c>
      <c r="I13" s="280"/>
      <c r="J13" s="283"/>
    </row>
    <row r="14" spans="1:10" ht="12.75">
      <c r="A14" s="266" t="s">
        <v>1458</v>
      </c>
      <c r="B14" s="420" t="s">
        <v>151</v>
      </c>
      <c r="C14" s="377" t="s">
        <v>1953</v>
      </c>
      <c r="D14" s="377">
        <v>4</v>
      </c>
      <c r="E14" s="458" t="s">
        <v>1954</v>
      </c>
      <c r="F14" s="457" t="s">
        <v>655</v>
      </c>
      <c r="G14" s="451" t="s">
        <v>554</v>
      </c>
      <c r="H14" s="451" t="s">
        <v>656</v>
      </c>
      <c r="I14" s="377"/>
      <c r="J14" s="378" t="s">
        <v>657</v>
      </c>
    </row>
    <row r="15" spans="1:10" ht="12.75">
      <c r="A15" s="266" t="s">
        <v>1458</v>
      </c>
      <c r="B15" s="420" t="s">
        <v>151</v>
      </c>
      <c r="C15" s="377" t="s">
        <v>1953</v>
      </c>
      <c r="D15" s="377">
        <v>4</v>
      </c>
      <c r="E15" s="458" t="s">
        <v>1954</v>
      </c>
      <c r="F15" s="453" t="s">
        <v>658</v>
      </c>
      <c r="G15" s="406" t="s">
        <v>616</v>
      </c>
      <c r="H15" s="320" t="s">
        <v>659</v>
      </c>
      <c r="I15" s="280"/>
      <c r="J15" s="283"/>
    </row>
    <row r="16" spans="1:10" ht="12.75">
      <c r="A16" s="266" t="s">
        <v>1458</v>
      </c>
      <c r="B16" s="420" t="s">
        <v>151</v>
      </c>
      <c r="C16" s="377" t="s">
        <v>1953</v>
      </c>
      <c r="D16" s="377">
        <v>4</v>
      </c>
      <c r="E16" s="458" t="s">
        <v>1954</v>
      </c>
      <c r="F16" s="451" t="s">
        <v>660</v>
      </c>
      <c r="G16" s="451" t="s">
        <v>661</v>
      </c>
      <c r="H16" s="451" t="s">
        <v>662</v>
      </c>
      <c r="I16" s="377"/>
      <c r="J16" s="378"/>
    </row>
    <row r="17" spans="1:10" ht="12.75">
      <c r="A17" s="266" t="s">
        <v>1458</v>
      </c>
      <c r="B17" s="420" t="s">
        <v>151</v>
      </c>
      <c r="C17" s="377" t="s">
        <v>1953</v>
      </c>
      <c r="D17" s="377">
        <v>4</v>
      </c>
      <c r="E17" s="458" t="s">
        <v>1954</v>
      </c>
      <c r="F17" s="451" t="s">
        <v>663</v>
      </c>
      <c r="G17" s="451" t="s">
        <v>664</v>
      </c>
      <c r="H17" s="451" t="s">
        <v>665</v>
      </c>
      <c r="I17" s="280"/>
      <c r="J17" s="283"/>
    </row>
    <row r="18" spans="1:10" ht="12.75">
      <c r="A18" s="266" t="s">
        <v>1458</v>
      </c>
      <c r="B18" s="420" t="s">
        <v>151</v>
      </c>
      <c r="C18" s="377" t="s">
        <v>1953</v>
      </c>
      <c r="D18" s="377">
        <v>4</v>
      </c>
      <c r="E18" s="458" t="s">
        <v>1954</v>
      </c>
      <c r="F18" s="451" t="s">
        <v>666</v>
      </c>
      <c r="G18" s="451" t="s">
        <v>557</v>
      </c>
      <c r="H18" s="451" t="s">
        <v>598</v>
      </c>
      <c r="I18" s="377"/>
      <c r="J18" s="378"/>
    </row>
    <row r="19" spans="1:10" ht="12.75">
      <c r="A19" s="266" t="s">
        <v>1458</v>
      </c>
      <c r="B19" s="420" t="s">
        <v>151</v>
      </c>
      <c r="C19" s="377" t="s">
        <v>1953</v>
      </c>
      <c r="D19" s="377">
        <v>4</v>
      </c>
      <c r="E19" s="458" t="s">
        <v>1954</v>
      </c>
      <c r="F19" s="451" t="s">
        <v>667</v>
      </c>
      <c r="G19" s="451" t="s">
        <v>668</v>
      </c>
      <c r="H19" s="451" t="s">
        <v>669</v>
      </c>
      <c r="I19" s="280"/>
      <c r="J19" s="283"/>
    </row>
    <row r="20" spans="1:10" ht="12.75">
      <c r="A20" s="266" t="s">
        <v>1458</v>
      </c>
      <c r="B20" s="420" t="s">
        <v>151</v>
      </c>
      <c r="C20" s="377" t="s">
        <v>1953</v>
      </c>
      <c r="D20" s="377">
        <v>4</v>
      </c>
      <c r="E20" s="458" t="s">
        <v>1954</v>
      </c>
      <c r="F20" s="451" t="s">
        <v>670</v>
      </c>
      <c r="G20" s="451" t="s">
        <v>671</v>
      </c>
      <c r="H20" s="451" t="s">
        <v>672</v>
      </c>
      <c r="I20" s="377"/>
      <c r="J20" s="378"/>
    </row>
    <row r="21" spans="1:10" ht="12.75">
      <c r="A21" s="266" t="s">
        <v>1458</v>
      </c>
      <c r="B21" s="420" t="s">
        <v>151</v>
      </c>
      <c r="C21" s="377" t="s">
        <v>1953</v>
      </c>
      <c r="D21" s="377">
        <v>4</v>
      </c>
      <c r="E21" s="458" t="s">
        <v>1954</v>
      </c>
      <c r="F21" s="453" t="s">
        <v>673</v>
      </c>
      <c r="G21" s="406" t="s">
        <v>605</v>
      </c>
      <c r="H21" s="320" t="s">
        <v>674</v>
      </c>
      <c r="I21" s="280"/>
      <c r="J21" s="283"/>
    </row>
    <row r="22" spans="1:10" ht="12.75">
      <c r="A22" s="266" t="s">
        <v>1458</v>
      </c>
      <c r="B22" s="420" t="s">
        <v>151</v>
      </c>
      <c r="C22" s="377" t="s">
        <v>1953</v>
      </c>
      <c r="D22" s="377">
        <v>4</v>
      </c>
      <c r="E22" s="458" t="s">
        <v>1954</v>
      </c>
      <c r="F22" s="451" t="s">
        <v>675</v>
      </c>
      <c r="G22" s="451" t="s">
        <v>593</v>
      </c>
      <c r="H22" s="451" t="s">
        <v>676</v>
      </c>
      <c r="I22" s="377" t="s">
        <v>677</v>
      </c>
      <c r="J22" s="283"/>
    </row>
    <row r="23" spans="1:10" ht="25.5">
      <c r="A23" s="266" t="s">
        <v>1458</v>
      </c>
      <c r="B23" s="25" t="s">
        <v>157</v>
      </c>
      <c r="C23" s="25" t="s">
        <v>1993</v>
      </c>
      <c r="D23" s="25">
        <v>4</v>
      </c>
      <c r="E23" s="24" t="s">
        <v>1994</v>
      </c>
      <c r="F23" s="23" t="s">
        <v>705</v>
      </c>
      <c r="G23" s="406" t="s">
        <v>706</v>
      </c>
      <c r="H23" s="23" t="s">
        <v>707</v>
      </c>
      <c r="I23" s="333"/>
      <c r="J23" s="405"/>
    </row>
    <row r="24" spans="1:10" ht="25.5">
      <c r="A24" s="266" t="s">
        <v>1458</v>
      </c>
      <c r="B24" s="25" t="s">
        <v>157</v>
      </c>
      <c r="C24" s="25" t="s">
        <v>1993</v>
      </c>
      <c r="D24" s="25">
        <v>4</v>
      </c>
      <c r="E24" s="24" t="s">
        <v>1994</v>
      </c>
      <c r="F24" s="451" t="s">
        <v>708</v>
      </c>
      <c r="G24" s="451" t="s">
        <v>623</v>
      </c>
      <c r="H24" s="451" t="s">
        <v>692</v>
      </c>
      <c r="I24" s="377"/>
      <c r="J24" s="283"/>
    </row>
    <row r="25" spans="1:10" ht="25.5">
      <c r="A25" s="266" t="s">
        <v>1458</v>
      </c>
      <c r="B25" s="25" t="s">
        <v>157</v>
      </c>
      <c r="C25" s="25" t="s">
        <v>1993</v>
      </c>
      <c r="D25" s="25">
        <v>4</v>
      </c>
      <c r="E25" s="24" t="s">
        <v>1994</v>
      </c>
      <c r="F25" s="451" t="s">
        <v>709</v>
      </c>
      <c r="G25" s="451" t="s">
        <v>710</v>
      </c>
      <c r="H25" s="451" t="s">
        <v>711</v>
      </c>
      <c r="I25" s="280"/>
      <c r="J25" s="283"/>
    </row>
    <row r="26" spans="1:10" ht="25.5">
      <c r="A26" s="266" t="s">
        <v>1458</v>
      </c>
      <c r="B26" s="25" t="s">
        <v>157</v>
      </c>
      <c r="C26" s="25" t="s">
        <v>1993</v>
      </c>
      <c r="D26" s="25">
        <v>4</v>
      </c>
      <c r="E26" s="24" t="s">
        <v>1994</v>
      </c>
      <c r="F26" s="23" t="s">
        <v>712</v>
      </c>
      <c r="G26" s="453" t="s">
        <v>613</v>
      </c>
      <c r="H26" s="453" t="s">
        <v>713</v>
      </c>
      <c r="I26" s="280"/>
      <c r="J26" s="283"/>
    </row>
    <row r="27" spans="1:10" ht="51">
      <c r="A27" s="266" t="s">
        <v>1458</v>
      </c>
      <c r="B27" s="25" t="s">
        <v>154</v>
      </c>
      <c r="C27" s="25" t="s">
        <v>1980</v>
      </c>
      <c r="D27" s="25">
        <v>1</v>
      </c>
      <c r="E27" s="24" t="s">
        <v>2006</v>
      </c>
      <c r="F27" s="304" t="s">
        <v>744</v>
      </c>
      <c r="G27" s="307" t="s">
        <v>610</v>
      </c>
      <c r="H27" s="307" t="s">
        <v>745</v>
      </c>
      <c r="I27" s="306"/>
      <c r="J27" s="429"/>
    </row>
    <row r="28" spans="1:10" ht="25.5">
      <c r="A28" s="266" t="s">
        <v>1458</v>
      </c>
      <c r="B28" s="25" t="s">
        <v>154</v>
      </c>
      <c r="C28" s="25" t="s">
        <v>1980</v>
      </c>
      <c r="D28" s="25">
        <v>1</v>
      </c>
      <c r="E28" s="24" t="s">
        <v>2006</v>
      </c>
      <c r="F28" s="304" t="s">
        <v>746</v>
      </c>
      <c r="G28" s="307" t="s">
        <v>600</v>
      </c>
      <c r="H28" s="307" t="s">
        <v>747</v>
      </c>
      <c r="I28" s="280"/>
      <c r="J28" s="283"/>
    </row>
    <row r="29" spans="1:10" ht="25.5">
      <c r="A29" s="266" t="s">
        <v>1458</v>
      </c>
      <c r="B29" s="25" t="s">
        <v>154</v>
      </c>
      <c r="C29" s="25" t="s">
        <v>1980</v>
      </c>
      <c r="D29" s="25">
        <v>1</v>
      </c>
      <c r="E29" s="24" t="s">
        <v>2006</v>
      </c>
      <c r="F29" s="304" t="s">
        <v>748</v>
      </c>
      <c r="G29" s="307" t="s">
        <v>600</v>
      </c>
      <c r="H29" s="307" t="s">
        <v>749</v>
      </c>
      <c r="I29" s="280"/>
      <c r="J29" s="283"/>
    </row>
    <row r="30" spans="1:10" ht="25.5">
      <c r="A30" s="266" t="s">
        <v>1458</v>
      </c>
      <c r="B30" s="25" t="s">
        <v>154</v>
      </c>
      <c r="C30" s="25" t="s">
        <v>1980</v>
      </c>
      <c r="D30" s="25">
        <v>1</v>
      </c>
      <c r="E30" s="24" t="s">
        <v>2006</v>
      </c>
      <c r="F30" s="304" t="s">
        <v>750</v>
      </c>
      <c r="G30" s="307" t="s">
        <v>574</v>
      </c>
      <c r="H30" s="307" t="s">
        <v>752</v>
      </c>
      <c r="I30" s="280"/>
      <c r="J30" s="283"/>
    </row>
    <row r="31" spans="1:10" ht="38.25">
      <c r="A31" s="266" t="s">
        <v>1458</v>
      </c>
      <c r="B31" s="25" t="s">
        <v>154</v>
      </c>
      <c r="C31" s="25" t="s">
        <v>1980</v>
      </c>
      <c r="D31" s="25">
        <v>1</v>
      </c>
      <c r="E31" s="24" t="s">
        <v>2006</v>
      </c>
      <c r="F31" s="304" t="s">
        <v>753</v>
      </c>
      <c r="G31" s="307" t="s">
        <v>1419</v>
      </c>
      <c r="H31" s="307" t="s">
        <v>754</v>
      </c>
      <c r="I31" s="280"/>
      <c r="J31" s="283"/>
    </row>
    <row r="32" spans="1:10" ht="25.5">
      <c r="A32" s="266" t="s">
        <v>2008</v>
      </c>
      <c r="B32" s="171">
        <v>50100</v>
      </c>
      <c r="C32" s="171" t="s">
        <v>1975</v>
      </c>
      <c r="D32" s="171">
        <v>1</v>
      </c>
      <c r="E32" s="453" t="s">
        <v>1978</v>
      </c>
      <c r="F32" s="304" t="s">
        <v>767</v>
      </c>
      <c r="G32" s="307" t="s">
        <v>768</v>
      </c>
      <c r="H32" s="307" t="s">
        <v>769</v>
      </c>
      <c r="I32" s="280"/>
      <c r="J32" s="283"/>
    </row>
    <row r="33" spans="1:10" ht="25.5">
      <c r="A33" s="266" t="s">
        <v>2008</v>
      </c>
      <c r="B33" s="171">
        <v>50100</v>
      </c>
      <c r="C33" s="171" t="s">
        <v>1975</v>
      </c>
      <c r="D33" s="171">
        <v>1</v>
      </c>
      <c r="E33" s="453" t="s">
        <v>1978</v>
      </c>
      <c r="F33" s="304" t="s">
        <v>770</v>
      </c>
      <c r="G33" s="307" t="s">
        <v>678</v>
      </c>
      <c r="H33" s="307" t="s">
        <v>771</v>
      </c>
      <c r="I33" s="280"/>
      <c r="J33" s="283"/>
    </row>
    <row r="34" spans="1:10" ht="25.5">
      <c r="A34" s="266" t="s">
        <v>2008</v>
      </c>
      <c r="B34" s="171">
        <v>50100</v>
      </c>
      <c r="C34" s="171" t="s">
        <v>1975</v>
      </c>
      <c r="D34" s="171">
        <v>1</v>
      </c>
      <c r="E34" s="453" t="s">
        <v>1978</v>
      </c>
      <c r="F34" s="304" t="s">
        <v>772</v>
      </c>
      <c r="G34" s="307" t="s">
        <v>678</v>
      </c>
      <c r="H34" s="307" t="s">
        <v>773</v>
      </c>
      <c r="I34" s="280"/>
      <c r="J34" s="283"/>
    </row>
    <row r="35" spans="1:10" ht="25.5">
      <c r="A35" s="266" t="s">
        <v>2008</v>
      </c>
      <c r="B35" s="171">
        <v>50100</v>
      </c>
      <c r="C35" s="171" t="s">
        <v>1975</v>
      </c>
      <c r="D35" s="171">
        <v>1</v>
      </c>
      <c r="E35" s="453" t="s">
        <v>1978</v>
      </c>
      <c r="F35" s="304" t="s">
        <v>774</v>
      </c>
      <c r="G35" s="307" t="s">
        <v>490</v>
      </c>
      <c r="H35" s="307" t="s">
        <v>775</v>
      </c>
      <c r="I35" s="280"/>
      <c r="J35" s="283"/>
    </row>
    <row r="36" spans="1:10" ht="25.5">
      <c r="A36" s="266" t="s">
        <v>757</v>
      </c>
      <c r="B36" s="171">
        <v>50100</v>
      </c>
      <c r="C36" s="171" t="s">
        <v>1975</v>
      </c>
      <c r="D36" s="171">
        <v>1</v>
      </c>
      <c r="E36" s="453" t="s">
        <v>1978</v>
      </c>
      <c r="F36" s="304" t="s">
        <v>776</v>
      </c>
      <c r="G36" s="307" t="s">
        <v>719</v>
      </c>
      <c r="H36" s="307" t="s">
        <v>777</v>
      </c>
      <c r="I36" s="280"/>
      <c r="J36" s="283"/>
    </row>
    <row r="37" spans="1:10" ht="25.5">
      <c r="A37" s="266" t="s">
        <v>2008</v>
      </c>
      <c r="B37" s="171">
        <v>50100</v>
      </c>
      <c r="C37" s="171" t="s">
        <v>1975</v>
      </c>
      <c r="D37" s="171">
        <v>1</v>
      </c>
      <c r="E37" s="453" t="s">
        <v>1978</v>
      </c>
      <c r="F37" s="304" t="s">
        <v>778</v>
      </c>
      <c r="G37" s="307" t="s">
        <v>779</v>
      </c>
      <c r="H37" s="307" t="s">
        <v>780</v>
      </c>
      <c r="I37" s="280"/>
      <c r="J37" s="283"/>
    </row>
    <row r="38" spans="1:10" ht="51">
      <c r="A38" s="266" t="s">
        <v>2008</v>
      </c>
      <c r="B38" s="171">
        <v>50100</v>
      </c>
      <c r="C38" s="171" t="s">
        <v>1975</v>
      </c>
      <c r="D38" s="171">
        <v>1</v>
      </c>
      <c r="E38" s="453" t="s">
        <v>1978</v>
      </c>
      <c r="F38" s="304" t="s">
        <v>781</v>
      </c>
      <c r="G38" s="307" t="s">
        <v>557</v>
      </c>
      <c r="H38" s="307" t="s">
        <v>782</v>
      </c>
      <c r="I38" s="280"/>
      <c r="J38" s="283"/>
    </row>
    <row r="39" spans="1:10" ht="25.5">
      <c r="A39" s="266" t="s">
        <v>757</v>
      </c>
      <c r="B39" s="171">
        <v>50100</v>
      </c>
      <c r="C39" s="171" t="s">
        <v>1975</v>
      </c>
      <c r="D39" s="171">
        <v>1</v>
      </c>
      <c r="E39" s="453" t="s">
        <v>1978</v>
      </c>
      <c r="F39" s="304" t="s">
        <v>783</v>
      </c>
      <c r="G39" s="307" t="s">
        <v>882</v>
      </c>
      <c r="H39" s="307" t="s">
        <v>784</v>
      </c>
      <c r="I39" s="280"/>
      <c r="J39" s="283"/>
    </row>
    <row r="40" spans="1:10" ht="25.5">
      <c r="A40" s="266" t="s">
        <v>2008</v>
      </c>
      <c r="B40" s="171">
        <v>50100</v>
      </c>
      <c r="C40" s="171" t="s">
        <v>1975</v>
      </c>
      <c r="D40" s="171">
        <v>1</v>
      </c>
      <c r="E40" s="453" t="s">
        <v>1978</v>
      </c>
      <c r="F40" s="304" t="s">
        <v>785</v>
      </c>
      <c r="G40" s="307" t="s">
        <v>610</v>
      </c>
      <c r="H40" s="307" t="s">
        <v>786</v>
      </c>
      <c r="I40" s="280"/>
      <c r="J40" s="283"/>
    </row>
    <row r="41" spans="1:10" ht="76.5">
      <c r="A41" s="266" t="s">
        <v>2008</v>
      </c>
      <c r="B41" s="171">
        <v>50100</v>
      </c>
      <c r="C41" s="171" t="s">
        <v>1975</v>
      </c>
      <c r="D41" s="171">
        <v>1</v>
      </c>
      <c r="E41" s="453" t="s">
        <v>1978</v>
      </c>
      <c r="F41" s="304" t="s">
        <v>787</v>
      </c>
      <c r="G41" s="307" t="s">
        <v>788</v>
      </c>
      <c r="H41" s="307" t="s">
        <v>806</v>
      </c>
      <c r="I41" s="280"/>
      <c r="J41" s="283"/>
    </row>
    <row r="42" spans="1:10" ht="25.5">
      <c r="A42" s="266" t="s">
        <v>2008</v>
      </c>
      <c r="B42" s="171">
        <v>50100</v>
      </c>
      <c r="C42" s="171" t="s">
        <v>1975</v>
      </c>
      <c r="D42" s="171">
        <v>1</v>
      </c>
      <c r="E42" s="453" t="s">
        <v>1978</v>
      </c>
      <c r="F42" s="304" t="s">
        <v>807</v>
      </c>
      <c r="G42" s="307" t="s">
        <v>808</v>
      </c>
      <c r="H42" s="307" t="s">
        <v>809</v>
      </c>
      <c r="I42" s="280"/>
      <c r="J42" s="283"/>
    </row>
    <row r="43" spans="1:10" ht="25.5">
      <c r="A43" s="266" t="s">
        <v>2008</v>
      </c>
      <c r="B43" s="171">
        <v>50100</v>
      </c>
      <c r="C43" s="171" t="s">
        <v>1975</v>
      </c>
      <c r="D43" s="171">
        <v>1</v>
      </c>
      <c r="E43" s="453" t="s">
        <v>1978</v>
      </c>
      <c r="F43" s="304" t="s">
        <v>810</v>
      </c>
      <c r="G43" s="307" t="s">
        <v>569</v>
      </c>
      <c r="H43" s="307" t="s">
        <v>811</v>
      </c>
      <c r="I43" s="280"/>
      <c r="J43" s="283"/>
    </row>
    <row r="44" spans="1:10" ht="25.5">
      <c r="A44" s="266" t="s">
        <v>757</v>
      </c>
      <c r="B44" s="171">
        <v>50100</v>
      </c>
      <c r="C44" s="171" t="s">
        <v>1975</v>
      </c>
      <c r="D44" s="171">
        <v>1</v>
      </c>
      <c r="E44" s="453" t="s">
        <v>1978</v>
      </c>
      <c r="F44" s="304" t="s">
        <v>812</v>
      </c>
      <c r="G44" s="307" t="s">
        <v>813</v>
      </c>
      <c r="H44" s="307" t="s">
        <v>867</v>
      </c>
      <c r="I44" s="280"/>
      <c r="J44" s="283"/>
    </row>
    <row r="45" spans="1:10" ht="25.5">
      <c r="A45" s="266" t="s">
        <v>1458</v>
      </c>
      <c r="B45" s="25">
        <v>50100</v>
      </c>
      <c r="C45" s="25" t="s">
        <v>1975</v>
      </c>
      <c r="D45" s="25">
        <v>3</v>
      </c>
      <c r="E45" s="24" t="s">
        <v>1983</v>
      </c>
      <c r="F45" s="23" t="s">
        <v>877</v>
      </c>
      <c r="G45" s="23" t="s">
        <v>678</v>
      </c>
      <c r="H45" s="23" t="s">
        <v>878</v>
      </c>
      <c r="I45" s="280"/>
      <c r="J45" s="283"/>
    </row>
    <row r="46" spans="1:10" ht="25.5">
      <c r="A46" s="266" t="s">
        <v>1458</v>
      </c>
      <c r="B46" s="25">
        <v>50100</v>
      </c>
      <c r="C46" s="25" t="s">
        <v>1975</v>
      </c>
      <c r="D46" s="25">
        <v>3</v>
      </c>
      <c r="E46" s="24" t="s">
        <v>1983</v>
      </c>
      <c r="F46" s="23" t="s">
        <v>879</v>
      </c>
      <c r="G46" s="23" t="s">
        <v>701</v>
      </c>
      <c r="H46" s="23" t="s">
        <v>880</v>
      </c>
      <c r="I46" s="280"/>
      <c r="J46" s="283"/>
    </row>
    <row r="47" spans="1:10" ht="25.5">
      <c r="A47" s="266" t="s">
        <v>1458</v>
      </c>
      <c r="B47" s="25">
        <v>50100</v>
      </c>
      <c r="C47" s="25" t="s">
        <v>1975</v>
      </c>
      <c r="D47" s="25">
        <v>3</v>
      </c>
      <c r="E47" s="24" t="s">
        <v>1983</v>
      </c>
      <c r="F47" s="23" t="s">
        <v>881</v>
      </c>
      <c r="G47" s="23" t="s">
        <v>882</v>
      </c>
      <c r="H47" s="23" t="s">
        <v>883</v>
      </c>
      <c r="I47" s="280"/>
      <c r="J47" s="283"/>
    </row>
    <row r="48" spans="1:10" ht="25.5">
      <c r="A48" s="266" t="s">
        <v>1458</v>
      </c>
      <c r="B48" s="171">
        <v>50100</v>
      </c>
      <c r="C48" s="171" t="s">
        <v>1962</v>
      </c>
      <c r="D48" s="171">
        <v>1</v>
      </c>
      <c r="E48" s="457" t="s">
        <v>1964</v>
      </c>
      <c r="F48" s="304" t="s">
        <v>905</v>
      </c>
      <c r="G48" s="307" t="s">
        <v>734</v>
      </c>
      <c r="H48" s="307" t="s">
        <v>906</v>
      </c>
      <c r="I48" s="280"/>
      <c r="J48" s="283"/>
    </row>
    <row r="49" spans="1:10" ht="25.5">
      <c r="A49" s="266" t="s">
        <v>1458</v>
      </c>
      <c r="B49" s="171">
        <v>50100</v>
      </c>
      <c r="C49" s="171" t="s">
        <v>1962</v>
      </c>
      <c r="D49" s="171">
        <v>1</v>
      </c>
      <c r="E49" s="457" t="s">
        <v>1964</v>
      </c>
      <c r="F49" s="304" t="s">
        <v>907</v>
      </c>
      <c r="G49" s="307" t="s">
        <v>683</v>
      </c>
      <c r="H49" s="307" t="s">
        <v>908</v>
      </c>
      <c r="I49" s="280"/>
      <c r="J49" s="283"/>
    </row>
    <row r="50" spans="1:10" ht="25.5">
      <c r="A50" s="266" t="s">
        <v>1458</v>
      </c>
      <c r="B50" s="171">
        <v>50100</v>
      </c>
      <c r="C50" s="171" t="s">
        <v>1962</v>
      </c>
      <c r="D50" s="171">
        <v>1</v>
      </c>
      <c r="E50" s="457" t="s">
        <v>1964</v>
      </c>
      <c r="F50" s="304" t="s">
        <v>909</v>
      </c>
      <c r="G50" s="307" t="s">
        <v>683</v>
      </c>
      <c r="H50" s="307" t="s">
        <v>910</v>
      </c>
      <c r="I50" s="280"/>
      <c r="J50" s="283"/>
    </row>
    <row r="51" spans="1:10" ht="25.5">
      <c r="A51" s="266" t="s">
        <v>1458</v>
      </c>
      <c r="B51" s="171">
        <v>50100</v>
      </c>
      <c r="C51" s="171" t="s">
        <v>1962</v>
      </c>
      <c r="D51" s="171">
        <v>1</v>
      </c>
      <c r="E51" s="457" t="s">
        <v>1964</v>
      </c>
      <c r="F51" s="304" t="s">
        <v>911</v>
      </c>
      <c r="G51" s="307" t="s">
        <v>912</v>
      </c>
      <c r="H51" s="320" t="s">
        <v>913</v>
      </c>
      <c r="I51" s="280"/>
      <c r="J51" s="283"/>
    </row>
    <row r="52" spans="1:10" ht="38.25">
      <c r="A52" s="266" t="s">
        <v>1458</v>
      </c>
      <c r="B52" s="171">
        <v>50100</v>
      </c>
      <c r="C52" s="171" t="s">
        <v>1962</v>
      </c>
      <c r="D52" s="171">
        <v>1</v>
      </c>
      <c r="E52" s="457" t="s">
        <v>1964</v>
      </c>
      <c r="F52" s="304" t="s">
        <v>914</v>
      </c>
      <c r="G52" s="307" t="s">
        <v>915</v>
      </c>
      <c r="H52" s="320" t="s">
        <v>916</v>
      </c>
      <c r="I52" s="280"/>
      <c r="J52" s="283"/>
    </row>
    <row r="53" spans="1:10" ht="38.25">
      <c r="A53" s="266" t="s">
        <v>1458</v>
      </c>
      <c r="B53" s="171">
        <v>50100</v>
      </c>
      <c r="C53" s="171" t="s">
        <v>1962</v>
      </c>
      <c r="D53" s="171">
        <v>1</v>
      </c>
      <c r="E53" s="457" t="s">
        <v>1964</v>
      </c>
      <c r="F53" s="304" t="s">
        <v>917</v>
      </c>
      <c r="G53" s="307" t="s">
        <v>623</v>
      </c>
      <c r="H53" s="320" t="s">
        <v>918</v>
      </c>
      <c r="I53" s="280"/>
      <c r="J53" s="283"/>
    </row>
    <row r="54" spans="1:10" ht="25.5">
      <c r="A54" s="266" t="s">
        <v>2008</v>
      </c>
      <c r="B54" s="171">
        <v>50100</v>
      </c>
      <c r="C54" s="171" t="s">
        <v>1962</v>
      </c>
      <c r="D54" s="171">
        <v>1</v>
      </c>
      <c r="E54" s="457" t="s">
        <v>1964</v>
      </c>
      <c r="F54" s="304" t="s">
        <v>919</v>
      </c>
      <c r="G54" s="307" t="s">
        <v>610</v>
      </c>
      <c r="H54" s="320" t="s">
        <v>920</v>
      </c>
      <c r="I54" s="280"/>
      <c r="J54" s="283"/>
    </row>
    <row r="55" spans="1:10" ht="38.25">
      <c r="A55" s="266" t="s">
        <v>2008</v>
      </c>
      <c r="B55" s="171">
        <v>50100</v>
      </c>
      <c r="C55" s="171" t="s">
        <v>1962</v>
      </c>
      <c r="D55" s="171">
        <v>1</v>
      </c>
      <c r="E55" s="457" t="s">
        <v>1964</v>
      </c>
      <c r="F55" s="304" t="s">
        <v>921</v>
      </c>
      <c r="G55" s="307" t="s">
        <v>623</v>
      </c>
      <c r="H55" s="320" t="s">
        <v>922</v>
      </c>
      <c r="I55" s="280"/>
      <c r="J55" s="283"/>
    </row>
    <row r="56" spans="1:10" ht="25.5">
      <c r="A56" s="266" t="s">
        <v>2008</v>
      </c>
      <c r="B56" s="171">
        <v>50100</v>
      </c>
      <c r="C56" s="171" t="s">
        <v>1962</v>
      </c>
      <c r="D56" s="171">
        <v>1</v>
      </c>
      <c r="E56" s="457" t="s">
        <v>1964</v>
      </c>
      <c r="F56" s="304" t="s">
        <v>923</v>
      </c>
      <c r="G56" s="307" t="s">
        <v>593</v>
      </c>
      <c r="H56" s="320" t="s">
        <v>924</v>
      </c>
      <c r="I56" s="280"/>
      <c r="J56" s="283"/>
    </row>
    <row r="57" spans="1:10" ht="25.5">
      <c r="A57" s="266" t="s">
        <v>2008</v>
      </c>
      <c r="B57" s="171">
        <v>50100</v>
      </c>
      <c r="C57" s="171" t="s">
        <v>1962</v>
      </c>
      <c r="D57" s="171">
        <v>1</v>
      </c>
      <c r="E57" s="453" t="s">
        <v>1965</v>
      </c>
      <c r="F57" s="304" t="s">
        <v>1020</v>
      </c>
      <c r="G57" s="453" t="s">
        <v>739</v>
      </c>
      <c r="H57" s="320" t="s">
        <v>1021</v>
      </c>
      <c r="I57" s="280"/>
      <c r="J57" s="283"/>
    </row>
    <row r="58" spans="1:10" ht="25.5">
      <c r="A58" s="266" t="s">
        <v>2008</v>
      </c>
      <c r="B58" s="171">
        <v>50100</v>
      </c>
      <c r="C58" s="171" t="s">
        <v>1962</v>
      </c>
      <c r="D58" s="171">
        <v>1</v>
      </c>
      <c r="E58" s="453" t="s">
        <v>1965</v>
      </c>
      <c r="F58" s="304" t="s">
        <v>1022</v>
      </c>
      <c r="G58" s="453" t="s">
        <v>623</v>
      </c>
      <c r="H58" s="320" t="s">
        <v>1100</v>
      </c>
      <c r="I58" s="280"/>
      <c r="J58" s="283"/>
    </row>
    <row r="59" spans="1:10" ht="25.5">
      <c r="A59" s="266" t="s">
        <v>1458</v>
      </c>
      <c r="B59" s="171">
        <v>50100</v>
      </c>
      <c r="C59" s="171" t="s">
        <v>1962</v>
      </c>
      <c r="D59" s="171">
        <v>1</v>
      </c>
      <c r="E59" s="453" t="s">
        <v>1965</v>
      </c>
      <c r="F59" s="304" t="s">
        <v>1101</v>
      </c>
      <c r="G59" s="453" t="s">
        <v>899</v>
      </c>
      <c r="H59" s="320" t="s">
        <v>1102</v>
      </c>
      <c r="I59" s="280"/>
      <c r="J59" s="283"/>
    </row>
    <row r="60" spans="1:10" ht="25.5">
      <c r="A60" s="266" t="s">
        <v>1458</v>
      </c>
      <c r="B60" s="171">
        <v>50100</v>
      </c>
      <c r="C60" s="171" t="s">
        <v>1962</v>
      </c>
      <c r="D60" s="171">
        <v>1</v>
      </c>
      <c r="E60" s="453" t="s">
        <v>1965</v>
      </c>
      <c r="F60" s="304" t="s">
        <v>1103</v>
      </c>
      <c r="G60" s="453" t="s">
        <v>739</v>
      </c>
      <c r="H60" s="320" t="s">
        <v>1104</v>
      </c>
      <c r="I60" s="280"/>
      <c r="J60" s="283"/>
    </row>
    <row r="61" spans="1:10" ht="25.5">
      <c r="A61" s="266" t="s">
        <v>1458</v>
      </c>
      <c r="B61" s="171">
        <v>50100</v>
      </c>
      <c r="C61" s="171" t="s">
        <v>1962</v>
      </c>
      <c r="D61" s="171">
        <v>1</v>
      </c>
      <c r="E61" s="453" t="s">
        <v>1965</v>
      </c>
      <c r="F61" s="304" t="s">
        <v>1108</v>
      </c>
      <c r="G61" s="453" t="s">
        <v>683</v>
      </c>
      <c r="H61" s="320" t="s">
        <v>1109</v>
      </c>
      <c r="I61" s="280"/>
      <c r="J61" s="283"/>
    </row>
    <row r="62" spans="1:10" ht="25.5">
      <c r="A62" s="266" t="s">
        <v>1458</v>
      </c>
      <c r="B62" s="171">
        <v>50100</v>
      </c>
      <c r="C62" s="171" t="s">
        <v>1962</v>
      </c>
      <c r="D62" s="171">
        <v>1</v>
      </c>
      <c r="E62" s="453" t="s">
        <v>1965</v>
      </c>
      <c r="F62" s="304" t="s">
        <v>1110</v>
      </c>
      <c r="G62" s="453" t="s">
        <v>759</v>
      </c>
      <c r="H62" s="320" t="s">
        <v>1111</v>
      </c>
      <c r="I62" s="280"/>
      <c r="J62" s="283"/>
    </row>
    <row r="63" spans="1:10" ht="25.5">
      <c r="A63" s="266" t="s">
        <v>1458</v>
      </c>
      <c r="B63" s="171">
        <v>50100</v>
      </c>
      <c r="C63" s="171" t="s">
        <v>1962</v>
      </c>
      <c r="D63" s="171">
        <v>1</v>
      </c>
      <c r="E63" s="453" t="s">
        <v>1965</v>
      </c>
      <c r="F63" s="304" t="s">
        <v>1112</v>
      </c>
      <c r="G63" s="453" t="s">
        <v>930</v>
      </c>
      <c r="H63" s="320" t="s">
        <v>1113</v>
      </c>
      <c r="I63" s="306"/>
      <c r="J63" s="283"/>
    </row>
    <row r="64" spans="1:10" ht="25.5">
      <c r="A64" s="266" t="s">
        <v>1458</v>
      </c>
      <c r="B64" s="171">
        <v>50100</v>
      </c>
      <c r="C64" s="171" t="s">
        <v>1962</v>
      </c>
      <c r="D64" s="171">
        <v>1</v>
      </c>
      <c r="E64" s="453" t="s">
        <v>1965</v>
      </c>
      <c r="F64" s="304" t="s">
        <v>1114</v>
      </c>
      <c r="G64" s="453" t="s">
        <v>605</v>
      </c>
      <c r="H64" s="320" t="s">
        <v>1115</v>
      </c>
      <c r="I64" s="306" t="s">
        <v>1019</v>
      </c>
      <c r="J64" s="283"/>
    </row>
    <row r="65" spans="1:10" ht="38.25">
      <c r="A65" s="266" t="s">
        <v>1458</v>
      </c>
      <c r="B65" s="171">
        <v>50100</v>
      </c>
      <c r="C65" s="171" t="s">
        <v>1962</v>
      </c>
      <c r="D65" s="171">
        <v>1</v>
      </c>
      <c r="E65" s="453" t="s">
        <v>1965</v>
      </c>
      <c r="F65" s="304" t="s">
        <v>1116</v>
      </c>
      <c r="G65" s="453" t="s">
        <v>605</v>
      </c>
      <c r="H65" s="320" t="s">
        <v>1117</v>
      </c>
      <c r="I65" s="306"/>
      <c r="J65" s="283"/>
    </row>
    <row r="66" spans="1:10" ht="25.5">
      <c r="A66" s="266" t="s">
        <v>1458</v>
      </c>
      <c r="B66" s="171">
        <v>50100</v>
      </c>
      <c r="C66" s="171" t="s">
        <v>1962</v>
      </c>
      <c r="D66" s="171">
        <v>1</v>
      </c>
      <c r="E66" s="453" t="s">
        <v>1965</v>
      </c>
      <c r="F66" s="304" t="s">
        <v>1118</v>
      </c>
      <c r="G66" s="453" t="s">
        <v>610</v>
      </c>
      <c r="H66" s="320" t="s">
        <v>1119</v>
      </c>
      <c r="I66" s="280"/>
      <c r="J66" s="283"/>
    </row>
    <row r="67" spans="1:10" ht="25.5">
      <c r="A67" s="266" t="s">
        <v>1458</v>
      </c>
      <c r="B67" s="171">
        <v>50100</v>
      </c>
      <c r="C67" s="171" t="s">
        <v>1962</v>
      </c>
      <c r="D67" s="171">
        <v>1</v>
      </c>
      <c r="E67" s="453" t="s">
        <v>1965</v>
      </c>
      <c r="F67" s="304" t="s">
        <v>1120</v>
      </c>
      <c r="G67" s="453" t="s">
        <v>759</v>
      </c>
      <c r="H67" s="320" t="s">
        <v>1121</v>
      </c>
      <c r="I67" s="280"/>
      <c r="J67" s="283"/>
    </row>
    <row r="68" spans="1:10" ht="25.5">
      <c r="A68" s="266" t="s">
        <v>1458</v>
      </c>
      <c r="B68" s="161" t="s">
        <v>1875</v>
      </c>
      <c r="C68" s="163" t="s">
        <v>1876</v>
      </c>
      <c r="D68" s="163">
        <v>4</v>
      </c>
      <c r="E68" s="454" t="s">
        <v>1877</v>
      </c>
      <c r="F68" s="23" t="s">
        <v>1125</v>
      </c>
      <c r="G68" s="23" t="s">
        <v>1126</v>
      </c>
      <c r="H68" s="23" t="s">
        <v>1127</v>
      </c>
      <c r="I68" s="280"/>
      <c r="J68" s="283"/>
    </row>
    <row r="69" spans="1:10" ht="25.5">
      <c r="A69" s="266" t="s">
        <v>1458</v>
      </c>
      <c r="B69" s="161" t="s">
        <v>1875</v>
      </c>
      <c r="C69" s="163" t="s">
        <v>1876</v>
      </c>
      <c r="D69" s="163">
        <v>4</v>
      </c>
      <c r="E69" s="454" t="s">
        <v>1877</v>
      </c>
      <c r="F69" s="23" t="s">
        <v>1128</v>
      </c>
      <c r="G69" s="23" t="s">
        <v>768</v>
      </c>
      <c r="H69" s="23" t="s">
        <v>1129</v>
      </c>
      <c r="I69" s="280"/>
      <c r="J69" s="283"/>
    </row>
    <row r="70" spans="1:10" ht="25.5">
      <c r="A70" s="266" t="s">
        <v>1458</v>
      </c>
      <c r="B70" s="161" t="s">
        <v>1875</v>
      </c>
      <c r="C70" s="163" t="s">
        <v>1876</v>
      </c>
      <c r="D70" s="163">
        <v>4</v>
      </c>
      <c r="E70" s="454" t="s">
        <v>1877</v>
      </c>
      <c r="F70" s="23" t="s">
        <v>1130</v>
      </c>
      <c r="G70" s="279" t="s">
        <v>678</v>
      </c>
      <c r="H70" s="279" t="s">
        <v>1131</v>
      </c>
      <c r="I70" s="280"/>
      <c r="J70" s="283"/>
    </row>
    <row r="71" spans="1:10" ht="25.5">
      <c r="A71" s="266" t="s">
        <v>1458</v>
      </c>
      <c r="B71" s="161" t="s">
        <v>1875</v>
      </c>
      <c r="C71" s="163" t="s">
        <v>1876</v>
      </c>
      <c r="D71" s="163">
        <v>4</v>
      </c>
      <c r="E71" s="454" t="s">
        <v>1877</v>
      </c>
      <c r="F71" s="23" t="s">
        <v>1132</v>
      </c>
      <c r="G71" s="23" t="s">
        <v>1133</v>
      </c>
      <c r="H71" s="23" t="s">
        <v>1134</v>
      </c>
      <c r="I71" s="280"/>
      <c r="J71" s="283"/>
    </row>
    <row r="72" spans="1:10" ht="25.5">
      <c r="A72" s="266" t="s">
        <v>1458</v>
      </c>
      <c r="B72" s="161" t="s">
        <v>1875</v>
      </c>
      <c r="C72" s="163" t="s">
        <v>1876</v>
      </c>
      <c r="D72" s="163">
        <v>4</v>
      </c>
      <c r="E72" s="454" t="s">
        <v>1877</v>
      </c>
      <c r="F72" s="23" t="s">
        <v>1135</v>
      </c>
      <c r="G72" s="376" t="s">
        <v>768</v>
      </c>
      <c r="H72" s="376" t="s">
        <v>1129</v>
      </c>
      <c r="I72" s="280"/>
      <c r="J72" s="283"/>
    </row>
    <row r="73" spans="1:10" ht="25.5">
      <c r="A73" s="266" t="s">
        <v>1458</v>
      </c>
      <c r="B73" s="166" t="s">
        <v>1878</v>
      </c>
      <c r="C73" s="163" t="s">
        <v>1939</v>
      </c>
      <c r="D73" s="167">
        <v>2</v>
      </c>
      <c r="E73" s="459" t="s">
        <v>1941</v>
      </c>
      <c r="F73" s="453" t="s">
        <v>1142</v>
      </c>
      <c r="G73" s="453" t="s">
        <v>1143</v>
      </c>
      <c r="H73" s="453" t="s">
        <v>1144</v>
      </c>
      <c r="I73" s="280"/>
      <c r="J73" s="283"/>
    </row>
    <row r="74" spans="1:10" ht="25.5">
      <c r="A74" s="431" t="s">
        <v>1458</v>
      </c>
      <c r="B74" s="166" t="s">
        <v>1878</v>
      </c>
      <c r="C74" s="163" t="s">
        <v>1939</v>
      </c>
      <c r="D74" s="167">
        <v>2</v>
      </c>
      <c r="E74" s="459" t="s">
        <v>1941</v>
      </c>
      <c r="F74" s="23" t="s">
        <v>1145</v>
      </c>
      <c r="G74" s="23" t="s">
        <v>613</v>
      </c>
      <c r="H74" s="23" t="s">
        <v>567</v>
      </c>
      <c r="I74" s="280"/>
      <c r="J74" s="283"/>
    </row>
    <row r="75" spans="1:10" ht="25.5">
      <c r="A75" s="431" t="s">
        <v>1458</v>
      </c>
      <c r="B75" s="166" t="s">
        <v>1878</v>
      </c>
      <c r="C75" s="163" t="s">
        <v>1939</v>
      </c>
      <c r="D75" s="167">
        <v>2</v>
      </c>
      <c r="E75" s="459" t="s">
        <v>1941</v>
      </c>
      <c r="F75" s="453" t="s">
        <v>1146</v>
      </c>
      <c r="G75" s="453" t="s">
        <v>739</v>
      </c>
      <c r="H75" s="453" t="s">
        <v>1147</v>
      </c>
      <c r="I75" s="280"/>
      <c r="J75" s="283"/>
    </row>
    <row r="76" spans="1:10" ht="25.5">
      <c r="A76" s="431" t="s">
        <v>1458</v>
      </c>
      <c r="B76" s="166" t="s">
        <v>1878</v>
      </c>
      <c r="C76" s="163" t="s">
        <v>1939</v>
      </c>
      <c r="D76" s="167">
        <v>2</v>
      </c>
      <c r="E76" s="459" t="s">
        <v>1941</v>
      </c>
      <c r="F76" s="23" t="s">
        <v>1148</v>
      </c>
      <c r="G76" s="23" t="s">
        <v>701</v>
      </c>
      <c r="H76" s="23" t="s">
        <v>1149</v>
      </c>
      <c r="I76" s="280"/>
      <c r="J76" s="283"/>
    </row>
    <row r="77" spans="1:10" ht="25.5">
      <c r="A77" s="431" t="s">
        <v>1458</v>
      </c>
      <c r="B77" s="166" t="s">
        <v>1878</v>
      </c>
      <c r="C77" s="163" t="s">
        <v>1939</v>
      </c>
      <c r="D77" s="167">
        <v>2</v>
      </c>
      <c r="E77" s="459" t="s">
        <v>1941</v>
      </c>
      <c r="F77" s="23" t="s">
        <v>1150</v>
      </c>
      <c r="G77" s="23" t="s">
        <v>593</v>
      </c>
      <c r="H77" s="23" t="s">
        <v>1151</v>
      </c>
      <c r="I77" s="280"/>
      <c r="J77" s="283"/>
    </row>
    <row r="78" spans="1:10" ht="25.5">
      <c r="A78" s="266" t="s">
        <v>1458</v>
      </c>
      <c r="B78" s="166" t="s">
        <v>1878</v>
      </c>
      <c r="C78" s="163" t="s">
        <v>1939</v>
      </c>
      <c r="D78" s="167">
        <v>2</v>
      </c>
      <c r="E78" s="459" t="s">
        <v>1941</v>
      </c>
      <c r="F78" s="23" t="s">
        <v>1152</v>
      </c>
      <c r="G78" s="23" t="s">
        <v>739</v>
      </c>
      <c r="H78" s="23" t="s">
        <v>1153</v>
      </c>
      <c r="I78" s="280"/>
      <c r="J78" s="283"/>
    </row>
    <row r="79" spans="1:10" ht="25.5">
      <c r="A79" s="266" t="s">
        <v>1458</v>
      </c>
      <c r="B79" s="166" t="s">
        <v>1878</v>
      </c>
      <c r="C79" s="163" t="s">
        <v>1939</v>
      </c>
      <c r="D79" s="167">
        <v>2</v>
      </c>
      <c r="E79" s="459" t="s">
        <v>1941</v>
      </c>
      <c r="F79" s="453" t="s">
        <v>1154</v>
      </c>
      <c r="G79" s="453" t="s">
        <v>623</v>
      </c>
      <c r="H79" s="453" t="s">
        <v>1155</v>
      </c>
      <c r="I79" s="280"/>
      <c r="J79" s="283"/>
    </row>
    <row r="80" spans="1:10" ht="25.5">
      <c r="A80" s="266" t="s">
        <v>1458</v>
      </c>
      <c r="B80" s="171">
        <v>50100</v>
      </c>
      <c r="C80" s="171" t="s">
        <v>1962</v>
      </c>
      <c r="D80" s="171">
        <v>3</v>
      </c>
      <c r="E80" s="453" t="s">
        <v>76</v>
      </c>
      <c r="F80" s="453" t="s">
        <v>1171</v>
      </c>
      <c r="G80" s="406" t="s">
        <v>1172</v>
      </c>
      <c r="H80" s="320" t="s">
        <v>1173</v>
      </c>
      <c r="I80" s="333" t="s">
        <v>1174</v>
      </c>
      <c r="J80" s="283"/>
    </row>
    <row r="81" spans="1:10" ht="25.5">
      <c r="A81" s="266" t="s">
        <v>1458</v>
      </c>
      <c r="B81" s="171">
        <v>50100</v>
      </c>
      <c r="C81" s="171" t="s">
        <v>1962</v>
      </c>
      <c r="D81" s="171">
        <v>3</v>
      </c>
      <c r="E81" s="453" t="s">
        <v>76</v>
      </c>
      <c r="F81" s="23" t="s">
        <v>1175</v>
      </c>
      <c r="G81" s="451" t="s">
        <v>1176</v>
      </c>
      <c r="H81" s="451" t="s">
        <v>1177</v>
      </c>
      <c r="I81" s="333"/>
      <c r="J81" s="283"/>
    </row>
    <row r="82" spans="1:10" ht="25.5">
      <c r="A82" s="266" t="s">
        <v>1458</v>
      </c>
      <c r="B82" s="171">
        <v>50100</v>
      </c>
      <c r="C82" s="171" t="s">
        <v>1962</v>
      </c>
      <c r="D82" s="171">
        <v>3</v>
      </c>
      <c r="E82" s="453" t="s">
        <v>76</v>
      </c>
      <c r="F82" s="451" t="s">
        <v>1178</v>
      </c>
      <c r="G82" s="451" t="s">
        <v>1176</v>
      </c>
      <c r="H82" s="451" t="s">
        <v>1179</v>
      </c>
      <c r="I82" s="280"/>
      <c r="J82" s="283"/>
    </row>
    <row r="83" spans="1:10" ht="25.5">
      <c r="A83" s="266" t="s">
        <v>1458</v>
      </c>
      <c r="B83" s="171">
        <v>50100</v>
      </c>
      <c r="C83" s="171" t="s">
        <v>1962</v>
      </c>
      <c r="D83" s="171">
        <v>3</v>
      </c>
      <c r="E83" s="453" t="s">
        <v>76</v>
      </c>
      <c r="F83" s="23" t="s">
        <v>1180</v>
      </c>
      <c r="G83" s="451" t="s">
        <v>582</v>
      </c>
      <c r="H83" s="451" t="s">
        <v>1104</v>
      </c>
      <c r="I83" s="333"/>
      <c r="J83" s="283"/>
    </row>
    <row r="84" spans="1:10" ht="25.5">
      <c r="A84" s="266" t="s">
        <v>1458</v>
      </c>
      <c r="B84" s="171">
        <v>50100</v>
      </c>
      <c r="C84" s="171" t="s">
        <v>1962</v>
      </c>
      <c r="D84" s="171">
        <v>3</v>
      </c>
      <c r="E84" s="453" t="s">
        <v>76</v>
      </c>
      <c r="F84" s="451" t="s">
        <v>1181</v>
      </c>
      <c r="G84" s="451" t="s">
        <v>701</v>
      </c>
      <c r="H84" s="451" t="s">
        <v>1182</v>
      </c>
      <c r="I84" s="23"/>
      <c r="J84" s="283"/>
    </row>
    <row r="85" spans="1:10" ht="25.5">
      <c r="A85" s="266" t="s">
        <v>1458</v>
      </c>
      <c r="B85" s="171">
        <v>50100</v>
      </c>
      <c r="C85" s="171" t="s">
        <v>1962</v>
      </c>
      <c r="D85" s="171">
        <v>3</v>
      </c>
      <c r="E85" s="453" t="s">
        <v>76</v>
      </c>
      <c r="F85" s="23" t="s">
        <v>1183</v>
      </c>
      <c r="G85" s="451" t="s">
        <v>678</v>
      </c>
      <c r="H85" s="451" t="s">
        <v>679</v>
      </c>
      <c r="I85" s="280"/>
      <c r="J85" s="283"/>
    </row>
    <row r="86" spans="1:10" ht="25.5">
      <c r="A86" s="266" t="s">
        <v>1458</v>
      </c>
      <c r="B86" s="171">
        <v>50100</v>
      </c>
      <c r="C86" s="171" t="s">
        <v>1962</v>
      </c>
      <c r="D86" s="171">
        <v>3</v>
      </c>
      <c r="E86" s="453" t="s">
        <v>76</v>
      </c>
      <c r="F86" s="23" t="s">
        <v>1184</v>
      </c>
      <c r="G86" s="451" t="s">
        <v>613</v>
      </c>
      <c r="H86" s="451" t="s">
        <v>567</v>
      </c>
      <c r="I86" s="280"/>
      <c r="J86" s="283"/>
    </row>
    <row r="87" spans="1:10" ht="25.5">
      <c r="A87" s="266" t="s">
        <v>1458</v>
      </c>
      <c r="B87" s="171">
        <v>50100</v>
      </c>
      <c r="C87" s="171" t="s">
        <v>1962</v>
      </c>
      <c r="D87" s="171">
        <v>3</v>
      </c>
      <c r="E87" s="453" t="s">
        <v>76</v>
      </c>
      <c r="F87" s="453" t="s">
        <v>1185</v>
      </c>
      <c r="G87" s="453" t="s">
        <v>768</v>
      </c>
      <c r="H87" s="453" t="s">
        <v>1217</v>
      </c>
      <c r="I87" s="280"/>
      <c r="J87" s="283"/>
    </row>
    <row r="88" spans="1:10" ht="25.5">
      <c r="A88" s="266" t="s">
        <v>1458</v>
      </c>
      <c r="B88" s="171">
        <v>50100</v>
      </c>
      <c r="C88" s="171" t="s">
        <v>1962</v>
      </c>
      <c r="D88" s="171">
        <v>3</v>
      </c>
      <c r="E88" s="453" t="s">
        <v>76</v>
      </c>
      <c r="F88" s="451" t="s">
        <v>1186</v>
      </c>
      <c r="G88" s="451" t="s">
        <v>593</v>
      </c>
      <c r="H88" s="451" t="s">
        <v>1187</v>
      </c>
      <c r="I88" s="280"/>
      <c r="J88" s="283"/>
    </row>
    <row r="89" spans="1:10" ht="25.5">
      <c r="A89" s="266" t="s">
        <v>1458</v>
      </c>
      <c r="B89" s="171">
        <v>50100</v>
      </c>
      <c r="C89" s="171" t="s">
        <v>1962</v>
      </c>
      <c r="D89" s="171">
        <v>3</v>
      </c>
      <c r="E89" s="453" t="s">
        <v>76</v>
      </c>
      <c r="F89" s="23" t="s">
        <v>1188</v>
      </c>
      <c r="G89" s="451" t="s">
        <v>560</v>
      </c>
      <c r="H89" s="451" t="s">
        <v>650</v>
      </c>
      <c r="I89" s="280"/>
      <c r="J89" s="283"/>
    </row>
    <row r="90" spans="1:10" ht="25.5">
      <c r="A90" s="266" t="s">
        <v>1458</v>
      </c>
      <c r="B90" s="171">
        <v>50100</v>
      </c>
      <c r="C90" s="171" t="s">
        <v>1962</v>
      </c>
      <c r="D90" s="171">
        <v>3</v>
      </c>
      <c r="E90" s="453" t="s">
        <v>76</v>
      </c>
      <c r="F90" s="451" t="s">
        <v>1189</v>
      </c>
      <c r="G90" s="451" t="s">
        <v>574</v>
      </c>
      <c r="H90" s="451" t="s">
        <v>606</v>
      </c>
      <c r="I90" s="280"/>
      <c r="J90" s="283"/>
    </row>
    <row r="91" spans="1:10" ht="25.5">
      <c r="A91" s="266" t="s">
        <v>1458</v>
      </c>
      <c r="B91" s="171">
        <v>50100</v>
      </c>
      <c r="C91" s="171" t="s">
        <v>1962</v>
      </c>
      <c r="D91" s="171">
        <v>3</v>
      </c>
      <c r="E91" s="453" t="s">
        <v>76</v>
      </c>
      <c r="F91" s="23" t="s">
        <v>1190</v>
      </c>
      <c r="G91" s="451" t="s">
        <v>610</v>
      </c>
      <c r="H91" s="451" t="s">
        <v>1191</v>
      </c>
      <c r="I91" s="280"/>
      <c r="J91" s="283"/>
    </row>
    <row r="92" spans="1:10" ht="25.5">
      <c r="A92" s="266" t="s">
        <v>1458</v>
      </c>
      <c r="B92" s="171">
        <v>50100</v>
      </c>
      <c r="C92" s="171" t="s">
        <v>1962</v>
      </c>
      <c r="D92" s="171">
        <v>3</v>
      </c>
      <c r="E92" s="453" t="s">
        <v>76</v>
      </c>
      <c r="F92" s="23" t="s">
        <v>1192</v>
      </c>
      <c r="G92" s="451" t="s">
        <v>683</v>
      </c>
      <c r="H92" s="451" t="s">
        <v>1193</v>
      </c>
      <c r="I92" s="280"/>
      <c r="J92" s="283"/>
    </row>
    <row r="93" spans="1:10" ht="25.5">
      <c r="A93" s="266" t="s">
        <v>1458</v>
      </c>
      <c r="B93" s="171">
        <v>50100</v>
      </c>
      <c r="C93" s="171" t="s">
        <v>1962</v>
      </c>
      <c r="D93" s="171">
        <v>3</v>
      </c>
      <c r="E93" s="453" t="s">
        <v>76</v>
      </c>
      <c r="F93" s="23" t="s">
        <v>1194</v>
      </c>
      <c r="G93" s="451" t="s">
        <v>768</v>
      </c>
      <c r="H93" s="451" t="s">
        <v>1195</v>
      </c>
      <c r="I93" s="446" t="s">
        <v>1196</v>
      </c>
      <c r="J93" s="283"/>
    </row>
    <row r="94" spans="1:10" ht="25.5">
      <c r="A94" s="266" t="s">
        <v>1458</v>
      </c>
      <c r="B94" s="171">
        <v>50100</v>
      </c>
      <c r="C94" s="171" t="s">
        <v>1962</v>
      </c>
      <c r="D94" s="171">
        <v>3</v>
      </c>
      <c r="E94" s="453" t="s">
        <v>76</v>
      </c>
      <c r="F94" s="451" t="s">
        <v>1197</v>
      </c>
      <c r="G94" s="451" t="s">
        <v>882</v>
      </c>
      <c r="H94" s="451" t="s">
        <v>1198</v>
      </c>
      <c r="I94" s="280"/>
      <c r="J94" s="283"/>
    </row>
    <row r="95" spans="1:10" ht="25.5">
      <c r="A95" s="266" t="s">
        <v>1458</v>
      </c>
      <c r="B95" s="171">
        <v>50100</v>
      </c>
      <c r="C95" s="171" t="s">
        <v>1962</v>
      </c>
      <c r="D95" s="171">
        <v>3</v>
      </c>
      <c r="E95" s="453" t="s">
        <v>76</v>
      </c>
      <c r="F95" s="23" t="s">
        <v>1199</v>
      </c>
      <c r="G95" s="451" t="s">
        <v>1200</v>
      </c>
      <c r="H95" s="451" t="s">
        <v>1201</v>
      </c>
      <c r="I95" s="280"/>
      <c r="J95" s="283"/>
    </row>
    <row r="96" spans="1:10" ht="25.5">
      <c r="A96" s="266" t="s">
        <v>1458</v>
      </c>
      <c r="B96" s="171">
        <v>50100</v>
      </c>
      <c r="C96" s="171" t="s">
        <v>1962</v>
      </c>
      <c r="D96" s="171">
        <v>3</v>
      </c>
      <c r="E96" s="453" t="s">
        <v>76</v>
      </c>
      <c r="F96" s="23" t="s">
        <v>1202</v>
      </c>
      <c r="G96" s="451" t="s">
        <v>683</v>
      </c>
      <c r="H96" s="451" t="s">
        <v>1203</v>
      </c>
      <c r="I96" s="280"/>
      <c r="J96" s="283"/>
    </row>
    <row r="97" spans="1:10" ht="25.5">
      <c r="A97" s="266" t="s">
        <v>1458</v>
      </c>
      <c r="B97" s="171">
        <v>50100</v>
      </c>
      <c r="C97" s="171" t="s">
        <v>1962</v>
      </c>
      <c r="D97" s="171">
        <v>3</v>
      </c>
      <c r="E97" s="453" t="s">
        <v>76</v>
      </c>
      <c r="F97" s="23" t="s">
        <v>1204</v>
      </c>
      <c r="G97" s="23" t="s">
        <v>664</v>
      </c>
      <c r="H97" s="23" t="s">
        <v>1205</v>
      </c>
      <c r="I97" s="280"/>
      <c r="J97" s="283"/>
    </row>
    <row r="98" spans="1:10" ht="25.5">
      <c r="A98" s="266" t="s">
        <v>1458</v>
      </c>
      <c r="B98" s="171">
        <v>50100</v>
      </c>
      <c r="C98" s="171" t="s">
        <v>1962</v>
      </c>
      <c r="D98" s="171">
        <v>2</v>
      </c>
      <c r="E98" s="453" t="s">
        <v>1966</v>
      </c>
      <c r="F98" s="23" t="s">
        <v>1211</v>
      </c>
      <c r="G98" s="451" t="s">
        <v>649</v>
      </c>
      <c r="H98" s="320" t="s">
        <v>1209</v>
      </c>
      <c r="I98" s="280"/>
      <c r="J98" s="283"/>
    </row>
    <row r="99" spans="1:10" ht="25.5">
      <c r="A99" s="266" t="s">
        <v>1458</v>
      </c>
      <c r="B99" s="171">
        <v>50100</v>
      </c>
      <c r="C99" s="171" t="s">
        <v>1962</v>
      </c>
      <c r="D99" s="171">
        <v>2</v>
      </c>
      <c r="E99" s="453" t="s">
        <v>1966</v>
      </c>
      <c r="F99" s="23" t="s">
        <v>1212</v>
      </c>
      <c r="G99" s="451" t="s">
        <v>768</v>
      </c>
      <c r="H99" s="320" t="s">
        <v>1209</v>
      </c>
      <c r="I99" s="280"/>
      <c r="J99" s="283"/>
    </row>
    <row r="100" spans="1:10" ht="25.5">
      <c r="A100" s="266" t="s">
        <v>1458</v>
      </c>
      <c r="B100" s="171">
        <v>50100</v>
      </c>
      <c r="C100" s="171" t="s">
        <v>1962</v>
      </c>
      <c r="D100" s="171">
        <v>2</v>
      </c>
      <c r="E100" s="453" t="s">
        <v>1966</v>
      </c>
      <c r="F100" s="453" t="s">
        <v>1213</v>
      </c>
      <c r="G100" s="406" t="s">
        <v>593</v>
      </c>
      <c r="H100" s="320" t="s">
        <v>1209</v>
      </c>
      <c r="I100" s="280"/>
      <c r="J100" s="283"/>
    </row>
    <row r="101" spans="1:10" ht="25.5">
      <c r="A101" s="266" t="s">
        <v>1458</v>
      </c>
      <c r="B101" s="171">
        <v>50100</v>
      </c>
      <c r="C101" s="171" t="s">
        <v>1962</v>
      </c>
      <c r="D101" s="171">
        <v>2</v>
      </c>
      <c r="E101" s="453" t="s">
        <v>1966</v>
      </c>
      <c r="F101" s="453" t="s">
        <v>1214</v>
      </c>
      <c r="G101" s="453" t="s">
        <v>613</v>
      </c>
      <c r="H101" s="453" t="s">
        <v>567</v>
      </c>
      <c r="I101" s="280"/>
      <c r="J101" s="283"/>
    </row>
    <row r="102" spans="1:10" ht="25.5">
      <c r="A102" s="266" t="s">
        <v>1458</v>
      </c>
      <c r="B102" s="171">
        <v>50100</v>
      </c>
      <c r="C102" s="171" t="s">
        <v>1962</v>
      </c>
      <c r="D102" s="171">
        <v>2</v>
      </c>
      <c r="E102" s="453" t="s">
        <v>1966</v>
      </c>
      <c r="F102" s="453" t="s">
        <v>1215</v>
      </c>
      <c r="G102" s="406" t="s">
        <v>610</v>
      </c>
      <c r="H102" s="320" t="s">
        <v>1209</v>
      </c>
      <c r="I102" s="280"/>
      <c r="J102" s="283"/>
    </row>
    <row r="103" spans="1:10" ht="25.5">
      <c r="A103" s="266" t="s">
        <v>1458</v>
      </c>
      <c r="B103" s="171">
        <v>50100</v>
      </c>
      <c r="C103" s="171" t="s">
        <v>1962</v>
      </c>
      <c r="D103" s="171">
        <v>2</v>
      </c>
      <c r="E103" s="457" t="s">
        <v>1963</v>
      </c>
      <c r="F103" s="23" t="s">
        <v>1236</v>
      </c>
      <c r="G103" s="23" t="s">
        <v>701</v>
      </c>
      <c r="H103" s="23" t="s">
        <v>1237</v>
      </c>
      <c r="I103" s="280"/>
      <c r="J103" s="283"/>
    </row>
    <row r="104" spans="1:10" ht="25.5">
      <c r="A104" s="266" t="s">
        <v>1458</v>
      </c>
      <c r="B104" s="171">
        <v>50100</v>
      </c>
      <c r="C104" s="171" t="s">
        <v>1962</v>
      </c>
      <c r="D104" s="171">
        <v>2</v>
      </c>
      <c r="E104" s="453" t="s">
        <v>1966</v>
      </c>
      <c r="F104" s="453" t="s">
        <v>1210</v>
      </c>
      <c r="G104" s="406" t="s">
        <v>649</v>
      </c>
      <c r="H104" s="320" t="s">
        <v>1209</v>
      </c>
      <c r="I104" s="280"/>
      <c r="J104" s="283"/>
    </row>
    <row r="105" spans="1:10" ht="25.5">
      <c r="A105" s="266" t="s">
        <v>2008</v>
      </c>
      <c r="B105" s="171">
        <v>50100</v>
      </c>
      <c r="C105" s="171" t="s">
        <v>1962</v>
      </c>
      <c r="D105" s="171">
        <v>2</v>
      </c>
      <c r="E105" s="457" t="s">
        <v>1963</v>
      </c>
      <c r="F105" s="23" t="s">
        <v>1240</v>
      </c>
      <c r="G105" s="23" t="s">
        <v>683</v>
      </c>
      <c r="H105" s="23" t="s">
        <v>1241</v>
      </c>
      <c r="I105" s="280"/>
      <c r="J105" s="283"/>
    </row>
    <row r="106" spans="1:10" ht="25.5">
      <c r="A106" s="266" t="s">
        <v>1458</v>
      </c>
      <c r="B106" s="171">
        <v>50100</v>
      </c>
      <c r="C106" s="171" t="s">
        <v>1962</v>
      </c>
      <c r="D106" s="171">
        <v>2</v>
      </c>
      <c r="E106" s="457" t="s">
        <v>1963</v>
      </c>
      <c r="F106" s="23" t="s">
        <v>1238</v>
      </c>
      <c r="G106" s="23" t="s">
        <v>678</v>
      </c>
      <c r="H106" s="23" t="s">
        <v>1239</v>
      </c>
      <c r="I106" s="280"/>
      <c r="J106" s="283"/>
    </row>
    <row r="107" spans="1:10" ht="25.5">
      <c r="A107" s="266" t="s">
        <v>1458</v>
      </c>
      <c r="B107" s="171">
        <v>50100</v>
      </c>
      <c r="C107" s="171" t="s">
        <v>1962</v>
      </c>
      <c r="D107" s="171">
        <v>2</v>
      </c>
      <c r="E107" s="457" t="s">
        <v>1963</v>
      </c>
      <c r="F107" s="453" t="s">
        <v>1242</v>
      </c>
      <c r="G107" s="453" t="s">
        <v>768</v>
      </c>
      <c r="H107" s="453" t="s">
        <v>458</v>
      </c>
      <c r="I107" s="280"/>
      <c r="J107" s="283"/>
    </row>
    <row r="108" spans="1:10" ht="25.5">
      <c r="A108" s="266" t="s">
        <v>1458</v>
      </c>
      <c r="B108" s="171">
        <v>50100</v>
      </c>
      <c r="C108" s="171" t="s">
        <v>1962</v>
      </c>
      <c r="D108" s="171">
        <v>2</v>
      </c>
      <c r="E108" s="457" t="s">
        <v>1963</v>
      </c>
      <c r="F108" s="304" t="s">
        <v>1243</v>
      </c>
      <c r="G108" s="23" t="s">
        <v>701</v>
      </c>
      <c r="H108" s="23" t="s">
        <v>1237</v>
      </c>
      <c r="I108" s="280"/>
      <c r="J108" s="283"/>
    </row>
    <row r="109" spans="1:10" ht="25.5">
      <c r="A109" s="266" t="s">
        <v>1458</v>
      </c>
      <c r="B109" s="171">
        <v>50100</v>
      </c>
      <c r="C109" s="171" t="s">
        <v>1962</v>
      </c>
      <c r="D109" s="171">
        <v>2</v>
      </c>
      <c r="E109" s="457" t="s">
        <v>1963</v>
      </c>
      <c r="F109" s="304" t="s">
        <v>1244</v>
      </c>
      <c r="G109" s="23" t="s">
        <v>678</v>
      </c>
      <c r="H109" s="23" t="s">
        <v>1245</v>
      </c>
      <c r="I109" s="280"/>
      <c r="J109" s="283"/>
    </row>
    <row r="110" spans="1:10" ht="25.5">
      <c r="A110" s="370" t="s">
        <v>2008</v>
      </c>
      <c r="B110" s="171">
        <v>50100</v>
      </c>
      <c r="C110" s="171" t="s">
        <v>1962</v>
      </c>
      <c r="D110" s="171">
        <v>2</v>
      </c>
      <c r="E110" s="457" t="s">
        <v>1963</v>
      </c>
      <c r="F110" s="304" t="s">
        <v>1246</v>
      </c>
      <c r="G110" s="23" t="s">
        <v>623</v>
      </c>
      <c r="H110" s="23" t="s">
        <v>1247</v>
      </c>
      <c r="I110" s="280"/>
      <c r="J110" s="283"/>
    </row>
    <row r="111" spans="1:10" ht="25.5">
      <c r="A111" s="370" t="s">
        <v>1458</v>
      </c>
      <c r="B111" s="171">
        <v>50100</v>
      </c>
      <c r="C111" s="171" t="s">
        <v>1962</v>
      </c>
      <c r="D111" s="171">
        <v>2</v>
      </c>
      <c r="E111" s="457" t="s">
        <v>1963</v>
      </c>
      <c r="F111" s="304" t="s">
        <v>1248</v>
      </c>
      <c r="G111" s="23" t="s">
        <v>759</v>
      </c>
      <c r="H111" s="23" t="s">
        <v>1221</v>
      </c>
      <c r="I111" s="280"/>
      <c r="J111" s="283"/>
    </row>
    <row r="112" spans="1:10" ht="25.5">
      <c r="A112" s="370" t="s">
        <v>1458</v>
      </c>
      <c r="B112" s="171">
        <v>50100</v>
      </c>
      <c r="C112" s="171" t="s">
        <v>1962</v>
      </c>
      <c r="D112" s="171">
        <v>2</v>
      </c>
      <c r="E112" s="457" t="s">
        <v>1963</v>
      </c>
      <c r="F112" s="23" t="s">
        <v>1249</v>
      </c>
      <c r="G112" s="406" t="s">
        <v>912</v>
      </c>
      <c r="H112" s="23" t="s">
        <v>1250</v>
      </c>
      <c r="I112" s="280"/>
      <c r="J112" s="283"/>
    </row>
    <row r="113" spans="1:10" ht="25.5">
      <c r="A113" s="370" t="s">
        <v>1458</v>
      </c>
      <c r="B113" s="171">
        <v>50100</v>
      </c>
      <c r="C113" s="171" t="s">
        <v>1962</v>
      </c>
      <c r="D113" s="171">
        <v>2</v>
      </c>
      <c r="E113" s="457" t="s">
        <v>1963</v>
      </c>
      <c r="F113" s="304" t="s">
        <v>1251</v>
      </c>
      <c r="G113" s="23" t="s">
        <v>768</v>
      </c>
      <c r="H113" s="23" t="s">
        <v>1252</v>
      </c>
      <c r="I113" s="280"/>
      <c r="J113" s="283"/>
    </row>
    <row r="114" spans="1:10" ht="25.5">
      <c r="A114" s="370" t="s">
        <v>2008</v>
      </c>
      <c r="B114" s="171">
        <v>50100</v>
      </c>
      <c r="C114" s="171" t="s">
        <v>1962</v>
      </c>
      <c r="D114" s="171">
        <v>2</v>
      </c>
      <c r="E114" s="457" t="s">
        <v>1963</v>
      </c>
      <c r="F114" s="304" t="s">
        <v>1253</v>
      </c>
      <c r="G114" s="23" t="s">
        <v>678</v>
      </c>
      <c r="H114" s="23" t="s">
        <v>1254</v>
      </c>
      <c r="I114" s="280"/>
      <c r="J114" s="283"/>
    </row>
    <row r="115" spans="1:10" ht="25.5">
      <c r="A115" s="370" t="s">
        <v>1458</v>
      </c>
      <c r="B115" s="171">
        <v>50100</v>
      </c>
      <c r="C115" s="171" t="s">
        <v>1962</v>
      </c>
      <c r="D115" s="171">
        <v>2</v>
      </c>
      <c r="E115" s="457" t="s">
        <v>1963</v>
      </c>
      <c r="F115" s="453" t="s">
        <v>1255</v>
      </c>
      <c r="G115" s="453" t="s">
        <v>779</v>
      </c>
      <c r="H115" s="453" t="s">
        <v>1304</v>
      </c>
      <c r="I115" s="280"/>
      <c r="J115" s="283"/>
    </row>
    <row r="116" spans="1:10" ht="25.5">
      <c r="A116" s="370" t="s">
        <v>1458</v>
      </c>
      <c r="B116" s="171">
        <v>50100</v>
      </c>
      <c r="C116" s="171" t="s">
        <v>1962</v>
      </c>
      <c r="D116" s="171">
        <v>2</v>
      </c>
      <c r="E116" s="457" t="s">
        <v>1963</v>
      </c>
      <c r="F116" s="304" t="s">
        <v>1256</v>
      </c>
      <c r="G116" s="23" t="s">
        <v>593</v>
      </c>
      <c r="H116" s="23" t="s">
        <v>1257</v>
      </c>
      <c r="I116" s="280"/>
      <c r="J116" s="283"/>
    </row>
    <row r="117" spans="1:10" ht="25.5">
      <c r="A117" s="370" t="s">
        <v>1458</v>
      </c>
      <c r="B117" s="171">
        <v>50100</v>
      </c>
      <c r="C117" s="171" t="s">
        <v>1962</v>
      </c>
      <c r="D117" s="171">
        <v>2</v>
      </c>
      <c r="E117" s="457" t="s">
        <v>1963</v>
      </c>
      <c r="F117" s="304" t="s">
        <v>1258</v>
      </c>
      <c r="G117" s="23" t="s">
        <v>613</v>
      </c>
      <c r="H117" s="23" t="s">
        <v>1259</v>
      </c>
      <c r="I117" s="280"/>
      <c r="J117" s="283"/>
    </row>
    <row r="118" spans="1:10" ht="25.5">
      <c r="A118" s="370" t="s">
        <v>1458</v>
      </c>
      <c r="B118" s="171">
        <v>50100</v>
      </c>
      <c r="C118" s="171" t="s">
        <v>1962</v>
      </c>
      <c r="D118" s="171">
        <v>2</v>
      </c>
      <c r="E118" s="457" t="s">
        <v>1963</v>
      </c>
      <c r="F118" s="304" t="s">
        <v>1260</v>
      </c>
      <c r="G118" s="23" t="s">
        <v>623</v>
      </c>
      <c r="H118" s="23" t="s">
        <v>692</v>
      </c>
      <c r="I118" s="280"/>
      <c r="J118" s="283"/>
    </row>
    <row r="119" spans="1:10" ht="25.5">
      <c r="A119" s="370" t="s">
        <v>2008</v>
      </c>
      <c r="B119" s="171">
        <v>50100</v>
      </c>
      <c r="C119" s="171" t="s">
        <v>1962</v>
      </c>
      <c r="D119" s="171">
        <v>2</v>
      </c>
      <c r="E119" s="457" t="s">
        <v>1963</v>
      </c>
      <c r="F119" s="304" t="s">
        <v>1261</v>
      </c>
      <c r="G119" s="23" t="s">
        <v>768</v>
      </c>
      <c r="H119" s="23" t="s">
        <v>1262</v>
      </c>
      <c r="I119" s="280"/>
      <c r="J119" s="283"/>
    </row>
    <row r="120" spans="1:10" ht="25.5">
      <c r="A120" s="370" t="s">
        <v>1458</v>
      </c>
      <c r="B120" s="171">
        <v>50100</v>
      </c>
      <c r="C120" s="171" t="s">
        <v>1962</v>
      </c>
      <c r="D120" s="171">
        <v>2</v>
      </c>
      <c r="E120" s="457" t="s">
        <v>1963</v>
      </c>
      <c r="F120" s="304" t="s">
        <v>1263</v>
      </c>
      <c r="G120" s="23" t="s">
        <v>683</v>
      </c>
      <c r="H120" s="23" t="s">
        <v>1264</v>
      </c>
      <c r="I120" s="280"/>
      <c r="J120" s="283"/>
    </row>
    <row r="121" spans="1:10" ht="25.5">
      <c r="A121" s="370" t="s">
        <v>1458</v>
      </c>
      <c r="B121" s="171">
        <v>50100</v>
      </c>
      <c r="C121" s="171" t="s">
        <v>1962</v>
      </c>
      <c r="D121" s="171">
        <v>2</v>
      </c>
      <c r="E121" s="457" t="s">
        <v>1963</v>
      </c>
      <c r="F121" s="23" t="s">
        <v>1265</v>
      </c>
      <c r="G121" s="406" t="s">
        <v>701</v>
      </c>
      <c r="H121" s="23" t="s">
        <v>1267</v>
      </c>
      <c r="I121" s="280"/>
      <c r="J121" s="283"/>
    </row>
    <row r="122" spans="1:10" ht="25.5">
      <c r="A122" s="370" t="s">
        <v>2008</v>
      </c>
      <c r="B122" s="171">
        <v>50100</v>
      </c>
      <c r="C122" s="171" t="s">
        <v>1962</v>
      </c>
      <c r="D122" s="171">
        <v>2</v>
      </c>
      <c r="E122" s="457" t="s">
        <v>1963</v>
      </c>
      <c r="F122" s="304" t="s">
        <v>1268</v>
      </c>
      <c r="G122" s="23" t="s">
        <v>683</v>
      </c>
      <c r="H122" s="23" t="s">
        <v>1269</v>
      </c>
      <c r="I122" s="280"/>
      <c r="J122" s="283"/>
    </row>
    <row r="123" spans="1:10" ht="25.5">
      <c r="A123" s="370" t="s">
        <v>1458</v>
      </c>
      <c r="B123" s="171">
        <v>50100</v>
      </c>
      <c r="C123" s="171" t="s">
        <v>1962</v>
      </c>
      <c r="D123" s="171">
        <v>2</v>
      </c>
      <c r="E123" s="457" t="s">
        <v>1963</v>
      </c>
      <c r="F123" s="304" t="s">
        <v>1270</v>
      </c>
      <c r="G123" s="23" t="s">
        <v>1143</v>
      </c>
      <c r="H123" s="23" t="s">
        <v>1271</v>
      </c>
      <c r="I123" s="280"/>
      <c r="J123" s="283"/>
    </row>
    <row r="124" spans="1:10" ht="25.5">
      <c r="A124" s="370" t="s">
        <v>1458</v>
      </c>
      <c r="B124" s="171">
        <v>50100</v>
      </c>
      <c r="C124" s="171" t="s">
        <v>1962</v>
      </c>
      <c r="D124" s="171">
        <v>2</v>
      </c>
      <c r="E124" s="457" t="s">
        <v>1963</v>
      </c>
      <c r="F124" s="304" t="s">
        <v>1420</v>
      </c>
      <c r="G124" s="23" t="s">
        <v>616</v>
      </c>
      <c r="H124" s="23" t="s">
        <v>1272</v>
      </c>
      <c r="I124" s="280"/>
      <c r="J124" s="283" t="s">
        <v>1400</v>
      </c>
    </row>
    <row r="125" spans="1:10" ht="12.75">
      <c r="A125" s="266" t="s">
        <v>1458</v>
      </c>
      <c r="B125" s="25">
        <v>50100</v>
      </c>
      <c r="C125" s="25" t="s">
        <v>1989</v>
      </c>
      <c r="D125" s="25">
        <v>3</v>
      </c>
      <c r="E125" s="24" t="s">
        <v>1992</v>
      </c>
      <c r="F125" s="279" t="s">
        <v>1291</v>
      </c>
      <c r="G125" s="451" t="s">
        <v>613</v>
      </c>
      <c r="H125" s="23" t="s">
        <v>713</v>
      </c>
      <c r="I125" s="333"/>
      <c r="J125" s="283"/>
    </row>
    <row r="126" spans="1:10" ht="12.75">
      <c r="A126" s="266" t="s">
        <v>1458</v>
      </c>
      <c r="B126" s="25">
        <v>50100</v>
      </c>
      <c r="C126" s="25" t="s">
        <v>1989</v>
      </c>
      <c r="D126" s="25">
        <v>3</v>
      </c>
      <c r="E126" s="24" t="s">
        <v>1992</v>
      </c>
      <c r="F126" s="279" t="s">
        <v>1292</v>
      </c>
      <c r="G126" s="23" t="s">
        <v>593</v>
      </c>
      <c r="H126" s="23" t="s">
        <v>1293</v>
      </c>
      <c r="I126" s="333"/>
      <c r="J126" s="283"/>
    </row>
    <row r="127" spans="1:10" ht="12.75">
      <c r="A127" s="266" t="s">
        <v>1458</v>
      </c>
      <c r="B127" s="25">
        <v>50100</v>
      </c>
      <c r="C127" s="25" t="s">
        <v>1989</v>
      </c>
      <c r="D127" s="25">
        <v>3</v>
      </c>
      <c r="E127" s="24" t="s">
        <v>1992</v>
      </c>
      <c r="F127" s="453" t="s">
        <v>1294</v>
      </c>
      <c r="G127" s="453" t="s">
        <v>613</v>
      </c>
      <c r="H127" s="453" t="s">
        <v>713</v>
      </c>
      <c r="I127" s="280"/>
      <c r="J127" s="283"/>
    </row>
    <row r="128" spans="1:10" ht="12.75">
      <c r="A128" s="266" t="s">
        <v>1458</v>
      </c>
      <c r="B128" s="25">
        <v>50100</v>
      </c>
      <c r="C128" s="25" t="s">
        <v>1989</v>
      </c>
      <c r="D128" s="25">
        <v>3</v>
      </c>
      <c r="E128" s="24" t="s">
        <v>1992</v>
      </c>
      <c r="F128" s="279" t="s">
        <v>1295</v>
      </c>
      <c r="G128" s="23" t="s">
        <v>768</v>
      </c>
      <c r="H128" s="23" t="s">
        <v>1296</v>
      </c>
      <c r="I128" s="280"/>
      <c r="J128" s="283"/>
    </row>
    <row r="129" spans="1:10" ht="12.75">
      <c r="A129" s="266" t="s">
        <v>1458</v>
      </c>
      <c r="B129" s="25">
        <v>50100</v>
      </c>
      <c r="C129" s="25" t="s">
        <v>1989</v>
      </c>
      <c r="D129" s="25">
        <v>3</v>
      </c>
      <c r="E129" s="24" t="s">
        <v>1992</v>
      </c>
      <c r="F129" s="307" t="s">
        <v>1297</v>
      </c>
      <c r="G129" s="23" t="s">
        <v>613</v>
      </c>
      <c r="H129" s="23" t="s">
        <v>567</v>
      </c>
      <c r="I129" s="280"/>
      <c r="J129" s="283"/>
    </row>
    <row r="130" spans="1:10" ht="12.75">
      <c r="A130" s="266" t="s">
        <v>1458</v>
      </c>
      <c r="B130" s="25">
        <v>50100</v>
      </c>
      <c r="C130" s="25" t="s">
        <v>1989</v>
      </c>
      <c r="D130" s="25">
        <v>3</v>
      </c>
      <c r="E130" s="24" t="s">
        <v>1992</v>
      </c>
      <c r="F130" s="279" t="s">
        <v>1298</v>
      </c>
      <c r="G130" s="406" t="s">
        <v>569</v>
      </c>
      <c r="H130" s="23" t="s">
        <v>1299</v>
      </c>
      <c r="I130" s="280"/>
      <c r="J130" s="283"/>
    </row>
    <row r="131" spans="1:10" ht="12.75">
      <c r="A131" s="266" t="s">
        <v>1458</v>
      </c>
      <c r="B131" s="25">
        <v>50100</v>
      </c>
      <c r="C131" s="25" t="s">
        <v>1989</v>
      </c>
      <c r="D131" s="25">
        <v>3</v>
      </c>
      <c r="E131" s="24" t="s">
        <v>1992</v>
      </c>
      <c r="F131" s="406" t="s">
        <v>1300</v>
      </c>
      <c r="G131" s="406" t="s">
        <v>613</v>
      </c>
      <c r="H131" s="23" t="s">
        <v>1301</v>
      </c>
      <c r="I131" s="280"/>
      <c r="J131" s="283"/>
    </row>
    <row r="132" spans="1:10" ht="12.75">
      <c r="A132" s="266" t="s">
        <v>1458</v>
      </c>
      <c r="B132" s="25">
        <v>50100</v>
      </c>
      <c r="C132" s="25" t="s">
        <v>1989</v>
      </c>
      <c r="D132" s="25">
        <v>3</v>
      </c>
      <c r="E132" s="24" t="s">
        <v>1992</v>
      </c>
      <c r="F132" s="23" t="s">
        <v>1302</v>
      </c>
      <c r="G132" s="23" t="s">
        <v>813</v>
      </c>
      <c r="H132" s="23" t="s">
        <v>1303</v>
      </c>
      <c r="I132" s="280"/>
      <c r="J132" s="283"/>
    </row>
    <row r="133" spans="1:10" ht="25.5">
      <c r="A133" s="266" t="s">
        <v>1458</v>
      </c>
      <c r="B133" s="25">
        <v>50708</v>
      </c>
      <c r="C133" s="25" t="s">
        <v>1984</v>
      </c>
      <c r="D133" s="25">
        <v>4</v>
      </c>
      <c r="E133" s="453" t="s">
        <v>1987</v>
      </c>
      <c r="F133" s="23" t="s">
        <v>1334</v>
      </c>
      <c r="G133" s="23" t="s">
        <v>593</v>
      </c>
      <c r="H133" s="23" t="s">
        <v>1335</v>
      </c>
      <c r="I133" s="280"/>
      <c r="J133" s="283"/>
    </row>
    <row r="134" spans="1:10" ht="25.5">
      <c r="A134" s="266" t="s">
        <v>1458</v>
      </c>
      <c r="B134" s="25">
        <v>50708</v>
      </c>
      <c r="C134" s="25" t="s">
        <v>1984</v>
      </c>
      <c r="D134" s="25">
        <v>4</v>
      </c>
      <c r="E134" s="453" t="s">
        <v>1987</v>
      </c>
      <c r="F134" s="451" t="s">
        <v>1417</v>
      </c>
      <c r="G134" s="451" t="s">
        <v>605</v>
      </c>
      <c r="H134" s="451" t="s">
        <v>1418</v>
      </c>
      <c r="I134" s="280"/>
      <c r="J134" s="283"/>
    </row>
    <row r="135" spans="1:10" ht="25.5">
      <c r="A135" s="266" t="s">
        <v>1458</v>
      </c>
      <c r="B135" s="25">
        <v>50708</v>
      </c>
      <c r="C135" s="25" t="s">
        <v>1984</v>
      </c>
      <c r="D135" s="25">
        <v>4</v>
      </c>
      <c r="E135" s="453" t="s">
        <v>1987</v>
      </c>
      <c r="F135" s="453" t="s">
        <v>1421</v>
      </c>
      <c r="G135" s="453" t="s">
        <v>456</v>
      </c>
      <c r="H135" s="453" t="s">
        <v>457</v>
      </c>
      <c r="I135" s="280"/>
      <c r="J135" s="283"/>
    </row>
    <row r="136" spans="1:10" ht="25.5">
      <c r="A136" s="266" t="s">
        <v>1458</v>
      </c>
      <c r="B136" s="25">
        <v>50708</v>
      </c>
      <c r="C136" s="25" t="s">
        <v>1984</v>
      </c>
      <c r="D136" s="25">
        <v>4</v>
      </c>
      <c r="E136" s="453" t="s">
        <v>1987</v>
      </c>
      <c r="F136" s="23" t="s">
        <v>1422</v>
      </c>
      <c r="G136" s="23" t="s">
        <v>678</v>
      </c>
      <c r="H136" s="23" t="s">
        <v>1423</v>
      </c>
      <c r="I136" s="333"/>
      <c r="J136" s="283"/>
    </row>
    <row r="137" spans="1:10" ht="25.5">
      <c r="A137" s="266" t="s">
        <v>1458</v>
      </c>
      <c r="B137" s="25">
        <v>50708</v>
      </c>
      <c r="C137" s="25" t="s">
        <v>1984</v>
      </c>
      <c r="D137" s="25">
        <v>4</v>
      </c>
      <c r="E137" s="453" t="s">
        <v>1987</v>
      </c>
      <c r="F137" s="23" t="s">
        <v>1424</v>
      </c>
      <c r="G137" s="451" t="s">
        <v>1169</v>
      </c>
      <c r="H137" s="451" t="s">
        <v>1425</v>
      </c>
      <c r="I137" s="446"/>
      <c r="J137" s="283"/>
    </row>
    <row r="138" spans="1:10" ht="25.5">
      <c r="A138" s="266" t="s">
        <v>1458</v>
      </c>
      <c r="B138" s="25">
        <v>50708</v>
      </c>
      <c r="C138" s="25" t="s">
        <v>1984</v>
      </c>
      <c r="D138" s="25">
        <v>4</v>
      </c>
      <c r="E138" s="453" t="s">
        <v>1987</v>
      </c>
      <c r="F138" s="23" t="s">
        <v>1426</v>
      </c>
      <c r="G138" s="23" t="s">
        <v>1427</v>
      </c>
      <c r="H138" s="23" t="s">
        <v>1428</v>
      </c>
      <c r="I138" s="333"/>
      <c r="J138" s="283"/>
    </row>
    <row r="139" spans="1:10" ht="25.5">
      <c r="A139" s="266" t="s">
        <v>1458</v>
      </c>
      <c r="B139" s="25">
        <v>50708</v>
      </c>
      <c r="C139" s="25" t="s">
        <v>1984</v>
      </c>
      <c r="D139" s="25">
        <v>4</v>
      </c>
      <c r="E139" s="453" t="s">
        <v>1987</v>
      </c>
      <c r="F139" s="23" t="s">
        <v>1429</v>
      </c>
      <c r="G139" s="23" t="s">
        <v>1430</v>
      </c>
      <c r="H139" s="23" t="s">
        <v>1431</v>
      </c>
      <c r="I139" s="333" t="s">
        <v>590</v>
      </c>
      <c r="J139" s="283"/>
    </row>
    <row r="140" spans="1:10" ht="25.5">
      <c r="A140" s="266" t="s">
        <v>1458</v>
      </c>
      <c r="B140" s="25">
        <v>50708</v>
      </c>
      <c r="C140" s="25" t="s">
        <v>1984</v>
      </c>
      <c r="D140" s="25">
        <v>4</v>
      </c>
      <c r="E140" s="453" t="s">
        <v>1987</v>
      </c>
      <c r="F140" s="23" t="s">
        <v>1432</v>
      </c>
      <c r="G140" s="451" t="s">
        <v>768</v>
      </c>
      <c r="H140" s="451" t="s">
        <v>1433</v>
      </c>
      <c r="I140" s="333"/>
      <c r="J140" s="283"/>
    </row>
    <row r="141" spans="1:10" ht="25.5">
      <c r="A141" s="266" t="s">
        <v>1458</v>
      </c>
      <c r="B141" s="25">
        <v>50708</v>
      </c>
      <c r="C141" s="25" t="s">
        <v>1984</v>
      </c>
      <c r="D141" s="25">
        <v>4</v>
      </c>
      <c r="E141" s="453" t="s">
        <v>1987</v>
      </c>
      <c r="F141" s="23" t="s">
        <v>1434</v>
      </c>
      <c r="G141" s="23" t="s">
        <v>678</v>
      </c>
      <c r="H141" s="23" t="s">
        <v>1435</v>
      </c>
      <c r="I141" s="333"/>
      <c r="J141" s="283"/>
    </row>
    <row r="142" spans="1:10" ht="25.5">
      <c r="A142" s="266" t="s">
        <v>1458</v>
      </c>
      <c r="B142" s="25">
        <v>50708</v>
      </c>
      <c r="C142" s="25" t="s">
        <v>1984</v>
      </c>
      <c r="D142" s="25">
        <v>4</v>
      </c>
      <c r="E142" s="453" t="s">
        <v>1987</v>
      </c>
      <c r="F142" s="453" t="s">
        <v>1436</v>
      </c>
      <c r="G142" s="453" t="s">
        <v>616</v>
      </c>
      <c r="H142" s="453" t="s">
        <v>1159</v>
      </c>
      <c r="I142" s="280"/>
      <c r="J142" s="283"/>
    </row>
    <row r="143" spans="1:10" ht="25.5">
      <c r="A143" s="266" t="s">
        <v>1458</v>
      </c>
      <c r="B143" s="25">
        <v>50708</v>
      </c>
      <c r="C143" s="25" t="s">
        <v>1984</v>
      </c>
      <c r="D143" s="25">
        <v>4</v>
      </c>
      <c r="E143" s="453" t="s">
        <v>1987</v>
      </c>
      <c r="F143" s="23" t="s">
        <v>1437</v>
      </c>
      <c r="G143" s="23" t="s">
        <v>593</v>
      </c>
      <c r="H143" s="23" t="s">
        <v>1438</v>
      </c>
      <c r="I143" s="280"/>
      <c r="J143" s="283"/>
    </row>
    <row r="144" spans="1:10" ht="25.5">
      <c r="A144" s="266" t="s">
        <v>1458</v>
      </c>
      <c r="B144" s="25">
        <v>50708</v>
      </c>
      <c r="C144" s="25" t="s">
        <v>1984</v>
      </c>
      <c r="D144" s="25">
        <v>4</v>
      </c>
      <c r="E144" s="453" t="s">
        <v>1987</v>
      </c>
      <c r="F144" s="23" t="s">
        <v>1439</v>
      </c>
      <c r="G144" s="23" t="s">
        <v>616</v>
      </c>
      <c r="H144" s="23" t="s">
        <v>1272</v>
      </c>
      <c r="I144" s="280"/>
      <c r="J144" s="283"/>
    </row>
    <row r="145" spans="1:10" ht="25.5">
      <c r="A145" s="266" t="s">
        <v>1458</v>
      </c>
      <c r="B145" s="25">
        <v>50708</v>
      </c>
      <c r="C145" s="25" t="s">
        <v>1984</v>
      </c>
      <c r="D145" s="25">
        <v>4</v>
      </c>
      <c r="E145" s="453" t="s">
        <v>1987</v>
      </c>
      <c r="F145" s="23" t="s">
        <v>1440</v>
      </c>
      <c r="G145" s="23" t="s">
        <v>779</v>
      </c>
      <c r="H145" s="23" t="s">
        <v>1441</v>
      </c>
      <c r="I145" s="280"/>
      <c r="J145" s="283"/>
    </row>
    <row r="146" spans="1:10" ht="25.5">
      <c r="A146" s="266" t="s">
        <v>1458</v>
      </c>
      <c r="B146" s="25">
        <v>50708</v>
      </c>
      <c r="C146" s="25" t="s">
        <v>1984</v>
      </c>
      <c r="D146" s="25">
        <v>4</v>
      </c>
      <c r="E146" s="453" t="s">
        <v>1987</v>
      </c>
      <c r="F146" s="23" t="s">
        <v>1442</v>
      </c>
      <c r="G146" s="23" t="s">
        <v>912</v>
      </c>
      <c r="H146" s="23" t="s">
        <v>1443</v>
      </c>
      <c r="I146" s="280"/>
      <c r="J146" s="283"/>
    </row>
    <row r="147" spans="1:10" ht="25.5">
      <c r="A147" s="266" t="s">
        <v>1458</v>
      </c>
      <c r="B147" s="25">
        <v>50708</v>
      </c>
      <c r="C147" s="25" t="s">
        <v>1984</v>
      </c>
      <c r="D147" s="25">
        <v>4</v>
      </c>
      <c r="E147" s="453" t="s">
        <v>1987</v>
      </c>
      <c r="F147" s="23" t="s">
        <v>1444</v>
      </c>
      <c r="G147" s="23" t="s">
        <v>739</v>
      </c>
      <c r="H147" s="23" t="s">
        <v>1445</v>
      </c>
      <c r="I147" s="280"/>
      <c r="J147" s="283"/>
    </row>
    <row r="148" spans="1:10" ht="25.5">
      <c r="A148" s="266" t="s">
        <v>1458</v>
      </c>
      <c r="B148" s="25">
        <v>50100</v>
      </c>
      <c r="C148" s="25" t="s">
        <v>1975</v>
      </c>
      <c r="D148" s="25">
        <v>3</v>
      </c>
      <c r="E148" s="24" t="s">
        <v>1982</v>
      </c>
      <c r="F148" s="451" t="s">
        <v>1347</v>
      </c>
      <c r="G148" s="451" t="s">
        <v>1232</v>
      </c>
      <c r="H148" s="451" t="s">
        <v>1348</v>
      </c>
      <c r="I148" s="447"/>
      <c r="J148" s="448" t="s">
        <v>657</v>
      </c>
    </row>
    <row r="149" spans="1:10" ht="25.5">
      <c r="A149" s="266" t="s">
        <v>1458</v>
      </c>
      <c r="B149" s="25">
        <v>50100</v>
      </c>
      <c r="C149" s="25" t="s">
        <v>1975</v>
      </c>
      <c r="D149" s="25">
        <v>3</v>
      </c>
      <c r="E149" s="24" t="s">
        <v>1982</v>
      </c>
      <c r="F149" s="453" t="s">
        <v>1349</v>
      </c>
      <c r="G149" s="406" t="s">
        <v>593</v>
      </c>
      <c r="H149" s="320" t="s">
        <v>1187</v>
      </c>
      <c r="I149" s="306"/>
      <c r="J149" s="405"/>
    </row>
    <row r="150" spans="1:10" ht="25.5">
      <c r="A150" s="266" t="s">
        <v>1458</v>
      </c>
      <c r="B150" s="25">
        <v>50100</v>
      </c>
      <c r="C150" s="25" t="s">
        <v>1975</v>
      </c>
      <c r="D150" s="25">
        <v>3</v>
      </c>
      <c r="E150" s="24" t="s">
        <v>1982</v>
      </c>
      <c r="F150" s="23" t="s">
        <v>1350</v>
      </c>
      <c r="G150" s="23" t="s">
        <v>664</v>
      </c>
      <c r="H150" s="23" t="s">
        <v>665</v>
      </c>
      <c r="I150" s="407"/>
      <c r="J150" s="405"/>
    </row>
    <row r="151" spans="1:10" ht="25.5">
      <c r="A151" s="266" t="s">
        <v>1458</v>
      </c>
      <c r="B151" s="25">
        <v>50100</v>
      </c>
      <c r="C151" s="25" t="s">
        <v>1975</v>
      </c>
      <c r="D151" s="25">
        <v>3</v>
      </c>
      <c r="E151" s="24" t="s">
        <v>1982</v>
      </c>
      <c r="F151" s="23" t="s">
        <v>1351</v>
      </c>
      <c r="G151" s="23" t="s">
        <v>623</v>
      </c>
      <c r="H151" s="23" t="s">
        <v>1352</v>
      </c>
      <c r="I151" s="280"/>
      <c r="J151" s="283"/>
    </row>
    <row r="152" spans="1:10" ht="25.5">
      <c r="A152" s="266" t="s">
        <v>1458</v>
      </c>
      <c r="B152" s="25">
        <v>50100</v>
      </c>
      <c r="C152" s="25" t="s">
        <v>1975</v>
      </c>
      <c r="D152" s="25">
        <v>3</v>
      </c>
      <c r="E152" s="24" t="s">
        <v>1982</v>
      </c>
      <c r="F152" s="23" t="s">
        <v>1353</v>
      </c>
      <c r="G152" s="23" t="s">
        <v>779</v>
      </c>
      <c r="H152" s="23" t="s">
        <v>1354</v>
      </c>
      <c r="I152" s="333"/>
      <c r="J152" s="405"/>
    </row>
    <row r="153" spans="1:10" ht="25.5">
      <c r="A153" s="266" t="s">
        <v>1458</v>
      </c>
      <c r="B153" s="25">
        <v>50100</v>
      </c>
      <c r="C153" s="25" t="s">
        <v>1975</v>
      </c>
      <c r="D153" s="25">
        <v>3</v>
      </c>
      <c r="E153" s="24" t="s">
        <v>1982</v>
      </c>
      <c r="F153" s="23" t="s">
        <v>1355</v>
      </c>
      <c r="G153" s="23" t="s">
        <v>593</v>
      </c>
      <c r="H153" s="23" t="s">
        <v>1356</v>
      </c>
      <c r="I153" s="333"/>
      <c r="J153" s="405"/>
    </row>
    <row r="154" spans="1:10" ht="25.5">
      <c r="A154" s="266" t="s">
        <v>1458</v>
      </c>
      <c r="B154" s="25">
        <v>50100</v>
      </c>
      <c r="C154" s="25" t="s">
        <v>1975</v>
      </c>
      <c r="D154" s="25">
        <v>3</v>
      </c>
      <c r="E154" s="24" t="s">
        <v>1982</v>
      </c>
      <c r="F154" s="23" t="s">
        <v>1357</v>
      </c>
      <c r="G154" s="23" t="s">
        <v>1427</v>
      </c>
      <c r="H154" s="23" t="s">
        <v>1428</v>
      </c>
      <c r="I154" s="333" t="s">
        <v>590</v>
      </c>
      <c r="J154" s="283"/>
    </row>
    <row r="155" spans="1:10" ht="25.5">
      <c r="A155" s="266" t="s">
        <v>1458</v>
      </c>
      <c r="B155" s="25">
        <v>50100</v>
      </c>
      <c r="C155" s="25" t="s">
        <v>1975</v>
      </c>
      <c r="D155" s="25">
        <v>3</v>
      </c>
      <c r="E155" s="24" t="s">
        <v>1982</v>
      </c>
      <c r="F155" s="23" t="s">
        <v>1358</v>
      </c>
      <c r="G155" s="23" t="s">
        <v>1430</v>
      </c>
      <c r="H155" s="23" t="s">
        <v>1241</v>
      </c>
      <c r="I155" s="407"/>
      <c r="J155" s="283"/>
    </row>
    <row r="156" spans="1:10" ht="25.5">
      <c r="A156" s="266" t="s">
        <v>1458</v>
      </c>
      <c r="B156" s="25">
        <v>50100</v>
      </c>
      <c r="C156" s="25" t="s">
        <v>1975</v>
      </c>
      <c r="D156" s="25">
        <v>3</v>
      </c>
      <c r="E156" s="24" t="s">
        <v>1982</v>
      </c>
      <c r="F156" s="304" t="s">
        <v>1359</v>
      </c>
      <c r="G156" s="23" t="s">
        <v>706</v>
      </c>
      <c r="H156" s="23" t="s">
        <v>1360</v>
      </c>
      <c r="I156" s="280"/>
      <c r="J156" s="283"/>
    </row>
    <row r="157" spans="1:10" ht="25.5">
      <c r="A157" s="266" t="s">
        <v>1458</v>
      </c>
      <c r="B157" s="25">
        <v>50100</v>
      </c>
      <c r="C157" s="25" t="s">
        <v>1975</v>
      </c>
      <c r="D157" s="25">
        <v>3</v>
      </c>
      <c r="E157" s="24" t="s">
        <v>1982</v>
      </c>
      <c r="F157" s="23" t="s">
        <v>1361</v>
      </c>
      <c r="G157" s="23" t="s">
        <v>1430</v>
      </c>
      <c r="H157" s="23" t="s">
        <v>1362</v>
      </c>
      <c r="I157" s="280"/>
      <c r="J157" s="283"/>
    </row>
    <row r="158" spans="1:10" ht="25.5">
      <c r="A158" s="266" t="s">
        <v>1458</v>
      </c>
      <c r="B158" s="25">
        <v>50100</v>
      </c>
      <c r="C158" s="25" t="s">
        <v>1975</v>
      </c>
      <c r="D158" s="25">
        <v>3</v>
      </c>
      <c r="E158" s="24" t="s">
        <v>1982</v>
      </c>
      <c r="F158" s="23" t="s">
        <v>1365</v>
      </c>
      <c r="G158" s="23" t="s">
        <v>616</v>
      </c>
      <c r="H158" s="23" t="s">
        <v>1366</v>
      </c>
      <c r="I158" s="280" t="s">
        <v>1367</v>
      </c>
      <c r="J158" s="283"/>
    </row>
    <row r="159" spans="1:10" ht="25.5">
      <c r="A159" s="266" t="s">
        <v>1458</v>
      </c>
      <c r="B159" s="25">
        <v>50100</v>
      </c>
      <c r="C159" s="25" t="s">
        <v>1975</v>
      </c>
      <c r="D159" s="25">
        <v>3</v>
      </c>
      <c r="E159" s="24" t="s">
        <v>1982</v>
      </c>
      <c r="F159" s="23" t="s">
        <v>1363</v>
      </c>
      <c r="G159" s="23" t="s">
        <v>1232</v>
      </c>
      <c r="H159" s="23" t="s">
        <v>1364</v>
      </c>
      <c r="I159" s="280"/>
      <c r="J159" s="283"/>
    </row>
    <row r="160" spans="1:10" ht="25.5">
      <c r="A160" s="266" t="s">
        <v>1458</v>
      </c>
      <c r="B160" s="25">
        <v>50100</v>
      </c>
      <c r="C160" s="25" t="s">
        <v>1975</v>
      </c>
      <c r="D160" s="25">
        <v>3</v>
      </c>
      <c r="E160" s="24" t="s">
        <v>1982</v>
      </c>
      <c r="F160" s="23" t="s">
        <v>1368</v>
      </c>
      <c r="G160" s="23" t="s">
        <v>683</v>
      </c>
      <c r="H160" s="23" t="s">
        <v>1223</v>
      </c>
      <c r="I160" s="333"/>
      <c r="J160" s="283"/>
    </row>
    <row r="161" spans="1:10" ht="25.5">
      <c r="A161" s="266" t="s">
        <v>1458</v>
      </c>
      <c r="B161" s="25">
        <v>50100</v>
      </c>
      <c r="C161" s="25" t="s">
        <v>1975</v>
      </c>
      <c r="D161" s="25">
        <v>3</v>
      </c>
      <c r="E161" s="24" t="s">
        <v>1982</v>
      </c>
      <c r="F161" s="23" t="s">
        <v>1369</v>
      </c>
      <c r="G161" s="23" t="s">
        <v>701</v>
      </c>
      <c r="H161" s="23" t="s">
        <v>1370</v>
      </c>
      <c r="I161" s="280" t="s">
        <v>590</v>
      </c>
      <c r="J161" s="283"/>
    </row>
    <row r="162" spans="1:10" ht="25.5">
      <c r="A162" s="266" t="s">
        <v>1458</v>
      </c>
      <c r="B162" s="25">
        <v>50100</v>
      </c>
      <c r="C162" s="25" t="s">
        <v>1975</v>
      </c>
      <c r="D162" s="25">
        <v>3</v>
      </c>
      <c r="E162" s="24" t="s">
        <v>1982</v>
      </c>
      <c r="F162" s="23" t="s">
        <v>1371</v>
      </c>
      <c r="G162" s="23" t="s">
        <v>1372</v>
      </c>
      <c r="H162" s="23" t="s">
        <v>1373</v>
      </c>
      <c r="I162" s="280"/>
      <c r="J162" s="283" t="s">
        <v>657</v>
      </c>
    </row>
    <row r="163" spans="1:10" ht="25.5">
      <c r="A163" s="266" t="s">
        <v>1458</v>
      </c>
      <c r="B163" s="25">
        <v>50100</v>
      </c>
      <c r="C163" s="25" t="s">
        <v>1975</v>
      </c>
      <c r="D163" s="25">
        <v>3</v>
      </c>
      <c r="E163" s="24" t="s">
        <v>1982</v>
      </c>
      <c r="F163" s="23" t="s">
        <v>1398</v>
      </c>
      <c r="G163" s="23" t="s">
        <v>554</v>
      </c>
      <c r="H163" s="23" t="s">
        <v>1399</v>
      </c>
      <c r="I163" s="407"/>
      <c r="J163" s="414" t="s">
        <v>1400</v>
      </c>
    </row>
    <row r="164" spans="1:10" ht="25.5">
      <c r="A164" s="266" t="s">
        <v>1458</v>
      </c>
      <c r="B164" s="25">
        <v>50100</v>
      </c>
      <c r="C164" s="25" t="s">
        <v>1975</v>
      </c>
      <c r="D164" s="25">
        <v>3</v>
      </c>
      <c r="E164" s="24" t="s">
        <v>1982</v>
      </c>
      <c r="F164" s="23" t="s">
        <v>1401</v>
      </c>
      <c r="G164" s="23" t="s">
        <v>664</v>
      </c>
      <c r="H164" s="23" t="s">
        <v>617</v>
      </c>
      <c r="I164" s="333"/>
      <c r="J164" s="405"/>
    </row>
    <row r="165" spans="1:10" ht="25.5">
      <c r="A165" s="266" t="s">
        <v>1458</v>
      </c>
      <c r="B165" s="25">
        <v>50100</v>
      </c>
      <c r="C165" s="25" t="s">
        <v>1975</v>
      </c>
      <c r="D165" s="25">
        <v>3</v>
      </c>
      <c r="E165" s="24" t="s">
        <v>1982</v>
      </c>
      <c r="F165" s="304" t="s">
        <v>1402</v>
      </c>
      <c r="G165" s="23" t="s">
        <v>593</v>
      </c>
      <c r="H165" s="23" t="s">
        <v>1403</v>
      </c>
      <c r="I165" s="333"/>
      <c r="J165" s="405"/>
    </row>
    <row r="166" spans="1:10" ht="25.5">
      <c r="A166" s="266" t="s">
        <v>1458</v>
      </c>
      <c r="B166" s="25">
        <v>50100</v>
      </c>
      <c r="C166" s="25" t="s">
        <v>1975</v>
      </c>
      <c r="D166" s="25">
        <v>3</v>
      </c>
      <c r="E166" s="24" t="s">
        <v>1982</v>
      </c>
      <c r="F166" s="23" t="s">
        <v>1404</v>
      </c>
      <c r="G166" s="23" t="s">
        <v>710</v>
      </c>
      <c r="H166" s="23" t="s">
        <v>681</v>
      </c>
      <c r="I166" s="280"/>
      <c r="J166" s="283"/>
    </row>
    <row r="167" spans="1:10" ht="25.5">
      <c r="A167" s="266" t="s">
        <v>1458</v>
      </c>
      <c r="B167" s="25">
        <v>50100</v>
      </c>
      <c r="C167" s="25" t="s">
        <v>1975</v>
      </c>
      <c r="D167" s="25">
        <v>3</v>
      </c>
      <c r="E167" s="24" t="s">
        <v>1982</v>
      </c>
      <c r="F167" s="23" t="s">
        <v>1405</v>
      </c>
      <c r="G167" s="23" t="s">
        <v>734</v>
      </c>
      <c r="H167" s="23" t="s">
        <v>1406</v>
      </c>
      <c r="I167" s="280"/>
      <c r="J167" s="283"/>
    </row>
    <row r="168" spans="1:10" ht="25.5">
      <c r="A168" s="266" t="s">
        <v>1458</v>
      </c>
      <c r="B168" s="25">
        <v>50100</v>
      </c>
      <c r="C168" s="25" t="s">
        <v>1975</v>
      </c>
      <c r="D168" s="25">
        <v>3</v>
      </c>
      <c r="E168" s="24" t="s">
        <v>1982</v>
      </c>
      <c r="F168" s="23" t="s">
        <v>1407</v>
      </c>
      <c r="G168" s="23" t="s">
        <v>1408</v>
      </c>
      <c r="H168" s="23" t="s">
        <v>1409</v>
      </c>
      <c r="I168" s="280"/>
      <c r="J168" s="283"/>
    </row>
    <row r="169" spans="1:10" ht="25.5">
      <c r="A169" s="266" t="s">
        <v>1458</v>
      </c>
      <c r="B169" s="377">
        <v>50700</v>
      </c>
      <c r="C169" s="377" t="s">
        <v>934</v>
      </c>
      <c r="D169" s="344">
        <v>1</v>
      </c>
      <c r="E169" s="453" t="s">
        <v>1957</v>
      </c>
      <c r="F169" s="304" t="s">
        <v>984</v>
      </c>
      <c r="G169" s="307" t="s">
        <v>683</v>
      </c>
      <c r="H169" s="307" t="s">
        <v>985</v>
      </c>
      <c r="I169" s="346" t="s">
        <v>1174</v>
      </c>
      <c r="J169" s="283"/>
    </row>
    <row r="170" spans="1:10" ht="25.5">
      <c r="A170" s="266" t="s">
        <v>1458</v>
      </c>
      <c r="B170" s="377">
        <v>50700</v>
      </c>
      <c r="C170" s="377" t="s">
        <v>934</v>
      </c>
      <c r="D170" s="344">
        <v>1</v>
      </c>
      <c r="E170" s="453" t="s">
        <v>1957</v>
      </c>
      <c r="F170" s="304" t="s">
        <v>986</v>
      </c>
      <c r="G170" s="307" t="s">
        <v>987</v>
      </c>
      <c r="H170" s="307" t="s">
        <v>988</v>
      </c>
      <c r="I170" s="345"/>
      <c r="J170" s="283"/>
    </row>
    <row r="171" spans="1:10" ht="38.25">
      <c r="A171" s="266" t="s">
        <v>1458</v>
      </c>
      <c r="B171" s="377">
        <v>50700</v>
      </c>
      <c r="C171" s="377" t="s">
        <v>934</v>
      </c>
      <c r="D171" s="344">
        <v>1</v>
      </c>
      <c r="E171" s="453" t="s">
        <v>1957</v>
      </c>
      <c r="F171" s="304" t="s">
        <v>989</v>
      </c>
      <c r="G171" s="307" t="s">
        <v>557</v>
      </c>
      <c r="H171" s="307" t="s">
        <v>990</v>
      </c>
      <c r="I171" s="345"/>
      <c r="J171" s="283"/>
    </row>
    <row r="172" spans="1:10" ht="38.25">
      <c r="A172" s="266" t="s">
        <v>1458</v>
      </c>
      <c r="B172" s="377">
        <v>50700</v>
      </c>
      <c r="C172" s="377" t="s">
        <v>934</v>
      </c>
      <c r="D172" s="344">
        <v>1</v>
      </c>
      <c r="E172" s="453" t="s">
        <v>1957</v>
      </c>
      <c r="F172" s="304" t="s">
        <v>991</v>
      </c>
      <c r="G172" s="307" t="s">
        <v>1176</v>
      </c>
      <c r="H172" s="307" t="s">
        <v>992</v>
      </c>
      <c r="I172" s="280"/>
      <c r="J172" s="283"/>
    </row>
    <row r="173" spans="1:10" ht="25.5">
      <c r="A173" s="266" t="s">
        <v>1458</v>
      </c>
      <c r="B173" s="377">
        <v>50700</v>
      </c>
      <c r="C173" s="377" t="s">
        <v>934</v>
      </c>
      <c r="D173" s="344">
        <v>1</v>
      </c>
      <c r="E173" s="453" t="s">
        <v>1957</v>
      </c>
      <c r="F173" s="304" t="s">
        <v>993</v>
      </c>
      <c r="G173" s="307" t="s">
        <v>613</v>
      </c>
      <c r="H173" s="307" t="s">
        <v>713</v>
      </c>
      <c r="I173" s="280"/>
      <c r="J173" s="283"/>
    </row>
    <row r="174" spans="1:10" ht="25.5">
      <c r="A174" s="432" t="s">
        <v>2008</v>
      </c>
      <c r="B174" s="377">
        <v>50700</v>
      </c>
      <c r="C174" s="377" t="s">
        <v>934</v>
      </c>
      <c r="D174" s="344">
        <v>1</v>
      </c>
      <c r="E174" s="453" t="s">
        <v>1957</v>
      </c>
      <c r="F174" s="304" t="s">
        <v>994</v>
      </c>
      <c r="G174" s="307" t="s">
        <v>739</v>
      </c>
      <c r="H174" s="307" t="s">
        <v>995</v>
      </c>
      <c r="I174" s="280"/>
      <c r="J174" s="283"/>
    </row>
    <row r="175" spans="1:10" ht="38.25">
      <c r="A175" s="266" t="s">
        <v>1458</v>
      </c>
      <c r="B175" s="377">
        <v>50700</v>
      </c>
      <c r="C175" s="377" t="s">
        <v>934</v>
      </c>
      <c r="D175" s="344">
        <v>1</v>
      </c>
      <c r="E175" s="453" t="s">
        <v>1957</v>
      </c>
      <c r="F175" s="304" t="s">
        <v>996</v>
      </c>
      <c r="G175" s="307" t="s">
        <v>759</v>
      </c>
      <c r="H175" s="307" t="s">
        <v>997</v>
      </c>
      <c r="I175" s="280"/>
      <c r="J175" s="283"/>
    </row>
    <row r="176" spans="1:10" ht="38.25">
      <c r="A176" s="266" t="s">
        <v>1458</v>
      </c>
      <c r="B176" s="377">
        <v>50700</v>
      </c>
      <c r="C176" s="377" t="s">
        <v>934</v>
      </c>
      <c r="D176" s="344">
        <v>1</v>
      </c>
      <c r="E176" s="453" t="s">
        <v>1957</v>
      </c>
      <c r="F176" s="304" t="s">
        <v>998</v>
      </c>
      <c r="G176" s="307" t="s">
        <v>719</v>
      </c>
      <c r="H176" s="307" t="s">
        <v>999</v>
      </c>
      <c r="I176" s="280"/>
      <c r="J176" s="283"/>
    </row>
    <row r="177" spans="1:10" ht="25.5">
      <c r="A177" s="266" t="s">
        <v>1458</v>
      </c>
      <c r="B177" s="377">
        <v>50700</v>
      </c>
      <c r="C177" s="377" t="s">
        <v>934</v>
      </c>
      <c r="D177" s="344">
        <v>1</v>
      </c>
      <c r="E177" s="453" t="s">
        <v>1957</v>
      </c>
      <c r="F177" s="304" t="s">
        <v>1000</v>
      </c>
      <c r="G177" s="307" t="s">
        <v>701</v>
      </c>
      <c r="H177" s="307" t="s">
        <v>1011</v>
      </c>
      <c r="I177" s="280"/>
      <c r="J177" s="283"/>
    </row>
    <row r="178" spans="1:10" ht="25.5">
      <c r="A178" s="266" t="s">
        <v>1458</v>
      </c>
      <c r="B178" s="377">
        <v>50700</v>
      </c>
      <c r="C178" s="377" t="s">
        <v>934</v>
      </c>
      <c r="D178" s="344">
        <v>1</v>
      </c>
      <c r="E178" s="453" t="s">
        <v>1957</v>
      </c>
      <c r="F178" s="304" t="s">
        <v>1012</v>
      </c>
      <c r="G178" s="307" t="s">
        <v>557</v>
      </c>
      <c r="H178" s="307" t="s">
        <v>1013</v>
      </c>
      <c r="I178" s="280"/>
      <c r="J178" s="283"/>
    </row>
    <row r="179" spans="1:10" ht="38.25">
      <c r="A179" s="266" t="s">
        <v>1458</v>
      </c>
      <c r="B179" s="377">
        <v>50700</v>
      </c>
      <c r="C179" s="377" t="s">
        <v>934</v>
      </c>
      <c r="D179" s="344">
        <v>1</v>
      </c>
      <c r="E179" s="453" t="s">
        <v>1957</v>
      </c>
      <c r="F179" s="304" t="s">
        <v>1014</v>
      </c>
      <c r="G179" s="307" t="s">
        <v>600</v>
      </c>
      <c r="H179" s="307" t="s">
        <v>1015</v>
      </c>
      <c r="I179" s="280"/>
      <c r="J179" s="283"/>
    </row>
    <row r="180" spans="1:10" ht="38.25">
      <c r="A180" s="266" t="s">
        <v>1458</v>
      </c>
      <c r="B180" s="377">
        <v>50700</v>
      </c>
      <c r="C180" s="377" t="s">
        <v>1956</v>
      </c>
      <c r="D180" s="25">
        <v>2</v>
      </c>
      <c r="E180" s="23" t="s">
        <v>54</v>
      </c>
      <c r="F180" s="23" t="s">
        <v>797</v>
      </c>
      <c r="G180" s="23" t="s">
        <v>623</v>
      </c>
      <c r="H180" s="23" t="s">
        <v>798</v>
      </c>
      <c r="I180" s="280"/>
      <c r="J180" s="283"/>
    </row>
    <row r="181" spans="1:10" ht="38.25">
      <c r="A181" s="266" t="s">
        <v>1458</v>
      </c>
      <c r="B181" s="377">
        <v>50700</v>
      </c>
      <c r="C181" s="377" t="s">
        <v>1956</v>
      </c>
      <c r="D181" s="25">
        <v>2</v>
      </c>
      <c r="E181" s="23" t="s">
        <v>54</v>
      </c>
      <c r="F181" s="23" t="s">
        <v>799</v>
      </c>
      <c r="G181" s="23" t="s">
        <v>1143</v>
      </c>
      <c r="H181" s="23" t="s">
        <v>800</v>
      </c>
      <c r="I181" s="280"/>
      <c r="J181" s="283"/>
    </row>
    <row r="182" spans="1:10" ht="38.25">
      <c r="A182" s="370" t="s">
        <v>1458</v>
      </c>
      <c r="B182" s="377">
        <v>50700</v>
      </c>
      <c r="C182" s="377" t="s">
        <v>1956</v>
      </c>
      <c r="D182" s="25">
        <v>2</v>
      </c>
      <c r="E182" s="23" t="s">
        <v>54</v>
      </c>
      <c r="F182" s="453" t="s">
        <v>801</v>
      </c>
      <c r="G182" s="406" t="s">
        <v>661</v>
      </c>
      <c r="H182" s="320" t="s">
        <v>802</v>
      </c>
      <c r="I182" s="280"/>
      <c r="J182" s="283"/>
    </row>
    <row r="183" spans="1:10" ht="38.25">
      <c r="A183" s="370" t="s">
        <v>1458</v>
      </c>
      <c r="B183" s="377">
        <v>50700</v>
      </c>
      <c r="C183" s="377" t="s">
        <v>1956</v>
      </c>
      <c r="D183" s="25">
        <v>2</v>
      </c>
      <c r="E183" s="23" t="s">
        <v>54</v>
      </c>
      <c r="F183" s="23" t="s">
        <v>803</v>
      </c>
      <c r="G183" s="23" t="s">
        <v>779</v>
      </c>
      <c r="H183" s="23" t="s">
        <v>804</v>
      </c>
      <c r="I183" s="280"/>
      <c r="J183" s="283"/>
    </row>
    <row r="184" spans="1:10" ht="38.25">
      <c r="A184" s="370" t="s">
        <v>1458</v>
      </c>
      <c r="B184" s="377">
        <v>50700</v>
      </c>
      <c r="C184" s="377" t="s">
        <v>1956</v>
      </c>
      <c r="D184" s="25">
        <v>2</v>
      </c>
      <c r="E184" s="23" t="s">
        <v>54</v>
      </c>
      <c r="F184" s="453" t="s">
        <v>805</v>
      </c>
      <c r="G184" s="406" t="s">
        <v>779</v>
      </c>
      <c r="H184" s="320" t="s">
        <v>1304</v>
      </c>
      <c r="I184" s="280"/>
      <c r="J184" s="283"/>
    </row>
    <row r="185" spans="1:10" ht="25.5">
      <c r="A185" s="266" t="s">
        <v>1458</v>
      </c>
      <c r="B185" s="161" t="s">
        <v>399</v>
      </c>
      <c r="C185" s="163" t="s">
        <v>1871</v>
      </c>
      <c r="D185" s="344">
        <v>1</v>
      </c>
      <c r="E185" s="453" t="s">
        <v>1873</v>
      </c>
      <c r="F185" s="304" t="s">
        <v>400</v>
      </c>
      <c r="G185" s="307" t="s">
        <v>678</v>
      </c>
      <c r="H185" s="307" t="s">
        <v>401</v>
      </c>
      <c r="I185" s="280"/>
      <c r="J185" s="283"/>
    </row>
    <row r="186" spans="1:10" ht="25.5">
      <c r="A186" s="432" t="s">
        <v>2008</v>
      </c>
      <c r="B186" s="161" t="s">
        <v>399</v>
      </c>
      <c r="C186" s="163" t="s">
        <v>1871</v>
      </c>
      <c r="D186" s="344">
        <v>1</v>
      </c>
      <c r="E186" s="453" t="s">
        <v>1873</v>
      </c>
      <c r="F186" s="304" t="s">
        <v>402</v>
      </c>
      <c r="G186" s="307" t="s">
        <v>768</v>
      </c>
      <c r="H186" s="307" t="s">
        <v>1262</v>
      </c>
      <c r="I186" s="280"/>
      <c r="J186" s="283"/>
    </row>
    <row r="187" spans="1:10" ht="25.5">
      <c r="A187" s="266" t="s">
        <v>1458</v>
      </c>
      <c r="B187" s="161" t="s">
        <v>399</v>
      </c>
      <c r="C187" s="163" t="s">
        <v>1871</v>
      </c>
      <c r="D187" s="344">
        <v>1</v>
      </c>
      <c r="E187" s="453" t="s">
        <v>1873</v>
      </c>
      <c r="F187" s="304" t="s">
        <v>403</v>
      </c>
      <c r="G187" s="307" t="s">
        <v>574</v>
      </c>
      <c r="H187" s="307" t="s">
        <v>404</v>
      </c>
      <c r="I187" s="280"/>
      <c r="J187" s="283"/>
    </row>
    <row r="188" spans="1:10" ht="25.5">
      <c r="A188" s="266" t="s">
        <v>1458</v>
      </c>
      <c r="B188" s="161" t="s">
        <v>399</v>
      </c>
      <c r="C188" s="163" t="s">
        <v>1871</v>
      </c>
      <c r="D188" s="344">
        <v>1</v>
      </c>
      <c r="E188" s="453" t="s">
        <v>1873</v>
      </c>
      <c r="F188" s="304" t="s">
        <v>405</v>
      </c>
      <c r="G188" s="307" t="s">
        <v>719</v>
      </c>
      <c r="H188" s="307" t="s">
        <v>406</v>
      </c>
      <c r="I188" s="306"/>
      <c r="J188" s="283"/>
    </row>
    <row r="189" spans="1:10" ht="25.5">
      <c r="A189" s="432" t="s">
        <v>2008</v>
      </c>
      <c r="B189" s="161" t="s">
        <v>399</v>
      </c>
      <c r="C189" s="163" t="s">
        <v>1871</v>
      </c>
      <c r="D189" s="344">
        <v>1</v>
      </c>
      <c r="E189" s="453" t="s">
        <v>1873</v>
      </c>
      <c r="F189" s="304" t="s">
        <v>407</v>
      </c>
      <c r="G189" s="307" t="s">
        <v>739</v>
      </c>
      <c r="H189" s="307" t="s">
        <v>408</v>
      </c>
      <c r="I189" s="280"/>
      <c r="J189" s="283"/>
    </row>
    <row r="190" spans="1:10" ht="25.5">
      <c r="A190" s="266" t="s">
        <v>1458</v>
      </c>
      <c r="B190" s="161" t="s">
        <v>399</v>
      </c>
      <c r="C190" s="163" t="s">
        <v>1871</v>
      </c>
      <c r="D190" s="344">
        <v>1</v>
      </c>
      <c r="E190" s="453" t="s">
        <v>1873</v>
      </c>
      <c r="F190" s="304" t="s">
        <v>409</v>
      </c>
      <c r="G190" s="307" t="s">
        <v>605</v>
      </c>
      <c r="H190" s="307" t="s">
        <v>410</v>
      </c>
      <c r="I190" s="280"/>
      <c r="J190" s="283"/>
    </row>
    <row r="191" spans="1:10" ht="25.5">
      <c r="A191" s="266" t="s">
        <v>1458</v>
      </c>
      <c r="B191" s="161" t="s">
        <v>399</v>
      </c>
      <c r="C191" s="163" t="s">
        <v>1871</v>
      </c>
      <c r="D191" s="344">
        <v>1</v>
      </c>
      <c r="E191" s="453" t="s">
        <v>1873</v>
      </c>
      <c r="F191" s="304" t="s">
        <v>411</v>
      </c>
      <c r="G191" s="307" t="s">
        <v>1176</v>
      </c>
      <c r="H191" s="307" t="s">
        <v>412</v>
      </c>
      <c r="I191" s="280"/>
      <c r="J191" s="283"/>
    </row>
    <row r="192" spans="1:10" ht="25.5">
      <c r="A192" s="266" t="s">
        <v>1458</v>
      </c>
      <c r="B192" s="161" t="s">
        <v>399</v>
      </c>
      <c r="C192" s="163" t="s">
        <v>1871</v>
      </c>
      <c r="D192" s="344">
        <v>1</v>
      </c>
      <c r="E192" s="453" t="s">
        <v>1873</v>
      </c>
      <c r="F192" s="304" t="s">
        <v>413</v>
      </c>
      <c r="G192" s="307" t="s">
        <v>701</v>
      </c>
      <c r="H192" s="307" t="s">
        <v>414</v>
      </c>
      <c r="I192" s="280"/>
      <c r="J192" s="283"/>
    </row>
    <row r="193" spans="1:10" ht="12.75">
      <c r="A193" s="266" t="s">
        <v>1458</v>
      </c>
      <c r="B193" s="166" t="s">
        <v>1944</v>
      </c>
      <c r="C193" s="163" t="s">
        <v>1945</v>
      </c>
      <c r="D193" s="163">
        <v>4</v>
      </c>
      <c r="E193" s="453" t="s">
        <v>1946</v>
      </c>
      <c r="F193" s="23" t="s">
        <v>294</v>
      </c>
      <c r="G193" s="23" t="s">
        <v>1427</v>
      </c>
      <c r="H193" s="23" t="s">
        <v>1428</v>
      </c>
      <c r="I193" s="377"/>
      <c r="J193" s="283"/>
    </row>
    <row r="194" spans="1:10" ht="12.75">
      <c r="A194" s="266" t="s">
        <v>1458</v>
      </c>
      <c r="B194" s="166" t="s">
        <v>1944</v>
      </c>
      <c r="C194" s="163" t="s">
        <v>1945</v>
      </c>
      <c r="D194" s="163">
        <v>4</v>
      </c>
      <c r="E194" s="453" t="s">
        <v>1946</v>
      </c>
      <c r="F194" s="23" t="s">
        <v>295</v>
      </c>
      <c r="G194" s="23" t="s">
        <v>296</v>
      </c>
      <c r="H194" s="23" t="s">
        <v>297</v>
      </c>
      <c r="I194" s="333"/>
      <c r="J194" s="283"/>
    </row>
    <row r="195" spans="1:10" ht="12.75">
      <c r="A195" s="266" t="s">
        <v>1458</v>
      </c>
      <c r="B195" s="166" t="s">
        <v>1944</v>
      </c>
      <c r="C195" s="163" t="s">
        <v>1945</v>
      </c>
      <c r="D195" s="163">
        <v>4</v>
      </c>
      <c r="E195" s="453" t="s">
        <v>1946</v>
      </c>
      <c r="F195" s="23" t="s">
        <v>298</v>
      </c>
      <c r="G195" s="23" t="s">
        <v>779</v>
      </c>
      <c r="H195" s="23" t="s">
        <v>299</v>
      </c>
      <c r="I195" s="333" t="s">
        <v>590</v>
      </c>
      <c r="J195" s="283"/>
    </row>
    <row r="196" spans="1:10" ht="12.75">
      <c r="A196" s="266" t="s">
        <v>1458</v>
      </c>
      <c r="B196" s="166" t="s">
        <v>1944</v>
      </c>
      <c r="C196" s="163" t="s">
        <v>1945</v>
      </c>
      <c r="D196" s="163">
        <v>4</v>
      </c>
      <c r="E196" s="453" t="s">
        <v>1946</v>
      </c>
      <c r="F196" s="451" t="s">
        <v>300</v>
      </c>
      <c r="G196" s="451" t="s">
        <v>701</v>
      </c>
      <c r="H196" s="451" t="s">
        <v>1237</v>
      </c>
      <c r="I196" s="377"/>
      <c r="J196" s="283"/>
    </row>
    <row r="197" spans="1:10" ht="12.75">
      <c r="A197" s="266" t="s">
        <v>1458</v>
      </c>
      <c r="B197" s="166" t="s">
        <v>1944</v>
      </c>
      <c r="C197" s="163" t="s">
        <v>1945</v>
      </c>
      <c r="D197" s="163">
        <v>4</v>
      </c>
      <c r="E197" s="453" t="s">
        <v>1946</v>
      </c>
      <c r="F197" s="451" t="s">
        <v>301</v>
      </c>
      <c r="G197" s="451" t="s">
        <v>613</v>
      </c>
      <c r="H197" s="451" t="s">
        <v>567</v>
      </c>
      <c r="I197" s="377"/>
      <c r="J197" s="283"/>
    </row>
    <row r="198" spans="1:10" ht="12.75">
      <c r="A198" s="266" t="s">
        <v>1458</v>
      </c>
      <c r="B198" s="166" t="s">
        <v>1944</v>
      </c>
      <c r="C198" s="163" t="s">
        <v>1945</v>
      </c>
      <c r="D198" s="163">
        <v>4</v>
      </c>
      <c r="E198" s="453" t="s">
        <v>1946</v>
      </c>
      <c r="F198" s="451" t="s">
        <v>302</v>
      </c>
      <c r="G198" s="451" t="s">
        <v>768</v>
      </c>
      <c r="H198" s="451" t="s">
        <v>303</v>
      </c>
      <c r="I198" s="377"/>
      <c r="J198" s="283"/>
    </row>
    <row r="199" spans="1:10" ht="25.5">
      <c r="A199" s="266" t="s">
        <v>1458</v>
      </c>
      <c r="B199" s="420" t="s">
        <v>1878</v>
      </c>
      <c r="C199" s="377" t="s">
        <v>2028</v>
      </c>
      <c r="D199" s="344">
        <v>1</v>
      </c>
      <c r="E199" s="453" t="s">
        <v>1940</v>
      </c>
      <c r="F199" s="304" t="s">
        <v>4</v>
      </c>
      <c r="G199" s="307" t="s">
        <v>613</v>
      </c>
      <c r="H199" s="307" t="s">
        <v>5</v>
      </c>
      <c r="I199" s="346"/>
      <c r="J199" s="283"/>
    </row>
    <row r="200" spans="1:10" ht="25.5">
      <c r="A200" s="266" t="s">
        <v>1458</v>
      </c>
      <c r="B200" s="420" t="s">
        <v>1878</v>
      </c>
      <c r="C200" s="377" t="s">
        <v>2028</v>
      </c>
      <c r="D200" s="344">
        <v>1</v>
      </c>
      <c r="E200" s="453" t="s">
        <v>1940</v>
      </c>
      <c r="F200" s="304" t="s">
        <v>6</v>
      </c>
      <c r="G200" s="307" t="s">
        <v>664</v>
      </c>
      <c r="H200" s="307" t="s">
        <v>7</v>
      </c>
      <c r="I200" s="345"/>
      <c r="J200" s="283"/>
    </row>
    <row r="201" spans="1:10" ht="25.5">
      <c r="A201" s="266" t="s">
        <v>1458</v>
      </c>
      <c r="B201" s="420" t="s">
        <v>1878</v>
      </c>
      <c r="C201" s="377" t="s">
        <v>2028</v>
      </c>
      <c r="D201" s="344">
        <v>1</v>
      </c>
      <c r="E201" s="453" t="s">
        <v>1940</v>
      </c>
      <c r="F201" s="304" t="s">
        <v>28</v>
      </c>
      <c r="G201" s="307" t="s">
        <v>574</v>
      </c>
      <c r="H201" s="307" t="s">
        <v>686</v>
      </c>
      <c r="I201" s="345"/>
      <c r="J201" s="283"/>
    </row>
    <row r="202" spans="1:10" ht="25.5">
      <c r="A202" s="266" t="s">
        <v>1458</v>
      </c>
      <c r="B202" s="420" t="s">
        <v>1878</v>
      </c>
      <c r="C202" s="377" t="s">
        <v>2028</v>
      </c>
      <c r="D202" s="344">
        <v>1</v>
      </c>
      <c r="E202" s="453" t="s">
        <v>1940</v>
      </c>
      <c r="F202" s="304" t="s">
        <v>29</v>
      </c>
      <c r="G202" s="307" t="s">
        <v>30</v>
      </c>
      <c r="H202" s="307" t="s">
        <v>31</v>
      </c>
      <c r="I202" s="345"/>
      <c r="J202" s="283"/>
    </row>
    <row r="203" spans="1:10" ht="25.5">
      <c r="A203" s="266" t="s">
        <v>1458</v>
      </c>
      <c r="B203" s="420" t="s">
        <v>1878</v>
      </c>
      <c r="C203" s="377" t="s">
        <v>2028</v>
      </c>
      <c r="D203" s="344">
        <v>1</v>
      </c>
      <c r="E203" s="453" t="s">
        <v>1940</v>
      </c>
      <c r="F203" s="304" t="s">
        <v>32</v>
      </c>
      <c r="G203" s="307" t="s">
        <v>605</v>
      </c>
      <c r="H203" s="307" t="s">
        <v>404</v>
      </c>
      <c r="I203" s="345" t="s">
        <v>590</v>
      </c>
      <c r="J203" s="283"/>
    </row>
    <row r="204" spans="1:10" ht="25.5">
      <c r="A204" s="266" t="s">
        <v>1458</v>
      </c>
      <c r="B204" s="420" t="s">
        <v>1878</v>
      </c>
      <c r="C204" s="377" t="s">
        <v>2028</v>
      </c>
      <c r="D204" s="344">
        <v>1</v>
      </c>
      <c r="E204" s="453" t="s">
        <v>1940</v>
      </c>
      <c r="F204" s="304" t="s">
        <v>33</v>
      </c>
      <c r="G204" s="307" t="s">
        <v>34</v>
      </c>
      <c r="H204" s="307" t="s">
        <v>1144</v>
      </c>
      <c r="I204" s="377"/>
      <c r="J204" s="283"/>
    </row>
    <row r="205" spans="1:10" ht="38.25">
      <c r="A205" s="266" t="s">
        <v>1458</v>
      </c>
      <c r="B205" s="420" t="s">
        <v>1878</v>
      </c>
      <c r="C205" s="377" t="s">
        <v>2028</v>
      </c>
      <c r="D205" s="344">
        <v>1</v>
      </c>
      <c r="E205" s="453" t="s">
        <v>1940</v>
      </c>
      <c r="F205" s="304" t="s">
        <v>35</v>
      </c>
      <c r="G205" s="307" t="s">
        <v>605</v>
      </c>
      <c r="H205" s="307" t="s">
        <v>36</v>
      </c>
      <c r="I205" s="377"/>
      <c r="J205" s="283"/>
    </row>
    <row r="206" spans="1:10" ht="25.5">
      <c r="A206" s="266" t="s">
        <v>1458</v>
      </c>
      <c r="B206" s="420" t="s">
        <v>1878</v>
      </c>
      <c r="C206" s="377" t="s">
        <v>2028</v>
      </c>
      <c r="D206" s="344">
        <v>1</v>
      </c>
      <c r="E206" s="453" t="s">
        <v>1940</v>
      </c>
      <c r="F206" s="304" t="s">
        <v>37</v>
      </c>
      <c r="G206" s="307" t="s">
        <v>38</v>
      </c>
      <c r="H206" s="307" t="s">
        <v>39</v>
      </c>
      <c r="I206" s="377"/>
      <c r="J206" s="283"/>
    </row>
    <row r="207" spans="1:10" ht="25.5">
      <c r="A207" s="266" t="s">
        <v>1458</v>
      </c>
      <c r="B207" s="166" t="s">
        <v>1878</v>
      </c>
      <c r="C207" s="163" t="s">
        <v>1942</v>
      </c>
      <c r="D207" s="167">
        <v>3</v>
      </c>
      <c r="E207" s="459" t="s">
        <v>1943</v>
      </c>
      <c r="F207" s="23" t="s">
        <v>1528</v>
      </c>
      <c r="G207" s="23" t="s">
        <v>1529</v>
      </c>
      <c r="H207" s="23" t="s">
        <v>1530</v>
      </c>
      <c r="I207" s="333"/>
      <c r="J207" s="283"/>
    </row>
    <row r="208" spans="1:10" ht="25.5">
      <c r="A208" s="266" t="s">
        <v>1458</v>
      </c>
      <c r="B208" s="166" t="s">
        <v>1878</v>
      </c>
      <c r="C208" s="163" t="s">
        <v>1942</v>
      </c>
      <c r="D208" s="167">
        <v>3</v>
      </c>
      <c r="E208" s="459" t="s">
        <v>1943</v>
      </c>
      <c r="F208" s="23" t="s">
        <v>1531</v>
      </c>
      <c r="G208" s="23" t="s">
        <v>574</v>
      </c>
      <c r="H208" s="23" t="s">
        <v>1532</v>
      </c>
      <c r="I208" s="377"/>
      <c r="J208" s="283"/>
    </row>
    <row r="209" spans="1:10" ht="25.5">
      <c r="A209" s="266" t="s">
        <v>1458</v>
      </c>
      <c r="B209" s="166" t="s">
        <v>1878</v>
      </c>
      <c r="C209" s="163" t="s">
        <v>1942</v>
      </c>
      <c r="D209" s="167">
        <v>3</v>
      </c>
      <c r="E209" s="459" t="s">
        <v>1943</v>
      </c>
      <c r="F209" s="23" t="s">
        <v>1533</v>
      </c>
      <c r="G209" s="23" t="s">
        <v>600</v>
      </c>
      <c r="H209" s="23" t="s">
        <v>1534</v>
      </c>
      <c r="I209" s="377"/>
      <c r="J209" s="283"/>
    </row>
    <row r="210" spans="1:10" ht="25.5">
      <c r="A210" s="266" t="s">
        <v>1458</v>
      </c>
      <c r="B210" s="166" t="s">
        <v>1878</v>
      </c>
      <c r="C210" s="163" t="s">
        <v>1942</v>
      </c>
      <c r="D210" s="167">
        <v>3</v>
      </c>
      <c r="E210" s="459" t="s">
        <v>1943</v>
      </c>
      <c r="F210" s="23" t="s">
        <v>1535</v>
      </c>
      <c r="G210" s="23" t="s">
        <v>1536</v>
      </c>
      <c r="H210" s="23" t="s">
        <v>1537</v>
      </c>
      <c r="I210" s="377"/>
      <c r="J210" s="283"/>
    </row>
    <row r="211" spans="1:10" ht="25.5">
      <c r="A211" s="266" t="s">
        <v>1458</v>
      </c>
      <c r="B211" s="166" t="s">
        <v>1878</v>
      </c>
      <c r="C211" s="163" t="s">
        <v>1942</v>
      </c>
      <c r="D211" s="167">
        <v>3</v>
      </c>
      <c r="E211" s="459" t="s">
        <v>1943</v>
      </c>
      <c r="F211" s="23" t="s">
        <v>1538</v>
      </c>
      <c r="G211" s="23" t="s">
        <v>1539</v>
      </c>
      <c r="H211" s="23" t="s">
        <v>1540</v>
      </c>
      <c r="I211" s="377"/>
      <c r="J211" s="283"/>
    </row>
    <row r="212" spans="1:10" ht="25.5">
      <c r="A212" s="266" t="s">
        <v>1458</v>
      </c>
      <c r="B212" s="166" t="s">
        <v>1878</v>
      </c>
      <c r="C212" s="163" t="s">
        <v>1942</v>
      </c>
      <c r="D212" s="167">
        <v>3</v>
      </c>
      <c r="E212" s="459" t="s">
        <v>1943</v>
      </c>
      <c r="F212" s="23" t="s">
        <v>1541</v>
      </c>
      <c r="G212" s="23" t="s">
        <v>1408</v>
      </c>
      <c r="H212" s="23" t="s">
        <v>1542</v>
      </c>
      <c r="I212" s="377"/>
      <c r="J212" s="283"/>
    </row>
    <row r="213" spans="1:10" ht="25.5">
      <c r="A213" s="266" t="s">
        <v>1458</v>
      </c>
      <c r="B213" s="171">
        <v>50100</v>
      </c>
      <c r="C213" s="171" t="s">
        <v>1975</v>
      </c>
      <c r="D213" s="171">
        <v>1</v>
      </c>
      <c r="E213" s="453" t="s">
        <v>1977</v>
      </c>
      <c r="F213" s="304" t="s">
        <v>494</v>
      </c>
      <c r="G213" s="307" t="s">
        <v>912</v>
      </c>
      <c r="H213" s="307" t="s">
        <v>495</v>
      </c>
      <c r="I213" s="377"/>
      <c r="J213" s="283"/>
    </row>
    <row r="214" spans="1:10" ht="25.5">
      <c r="A214" s="266" t="s">
        <v>1458</v>
      </c>
      <c r="B214" s="171">
        <v>50100</v>
      </c>
      <c r="C214" s="171" t="s">
        <v>1975</v>
      </c>
      <c r="D214" s="171">
        <v>1</v>
      </c>
      <c r="E214" s="453" t="s">
        <v>1977</v>
      </c>
      <c r="F214" s="304" t="s">
        <v>496</v>
      </c>
      <c r="G214" s="307" t="s">
        <v>497</v>
      </c>
      <c r="H214" s="307" t="s">
        <v>498</v>
      </c>
      <c r="I214" s="346" t="s">
        <v>590</v>
      </c>
      <c r="J214" s="283"/>
    </row>
    <row r="215" spans="1:10" ht="25.5">
      <c r="A215" s="266" t="s">
        <v>1458</v>
      </c>
      <c r="B215" s="171">
        <v>50100</v>
      </c>
      <c r="C215" s="171" t="s">
        <v>1975</v>
      </c>
      <c r="D215" s="171">
        <v>1</v>
      </c>
      <c r="E215" s="453" t="s">
        <v>1977</v>
      </c>
      <c r="F215" s="304" t="s">
        <v>499</v>
      </c>
      <c r="G215" s="307" t="s">
        <v>768</v>
      </c>
      <c r="H215" s="307" t="s">
        <v>500</v>
      </c>
      <c r="I215" s="346"/>
      <c r="J215" s="429"/>
    </row>
    <row r="216" spans="1:10" ht="25.5">
      <c r="A216" s="266" t="s">
        <v>1458</v>
      </c>
      <c r="B216" s="171">
        <v>50100</v>
      </c>
      <c r="C216" s="171" t="s">
        <v>1975</v>
      </c>
      <c r="D216" s="171">
        <v>1</v>
      </c>
      <c r="E216" s="453" t="s">
        <v>1977</v>
      </c>
      <c r="F216" s="304" t="s">
        <v>482</v>
      </c>
      <c r="G216" s="307" t="s">
        <v>915</v>
      </c>
      <c r="H216" s="307" t="s">
        <v>1162</v>
      </c>
      <c r="I216" s="346"/>
      <c r="J216" s="429"/>
    </row>
    <row r="217" spans="1:10" ht="25.5">
      <c r="A217" s="266" t="s">
        <v>1458</v>
      </c>
      <c r="B217" s="171">
        <v>50100</v>
      </c>
      <c r="C217" s="171" t="s">
        <v>1975</v>
      </c>
      <c r="D217" s="171">
        <v>1</v>
      </c>
      <c r="E217" s="453" t="s">
        <v>1977</v>
      </c>
      <c r="F217" s="304" t="s">
        <v>501</v>
      </c>
      <c r="G217" s="307" t="s">
        <v>502</v>
      </c>
      <c r="H217" s="307" t="s">
        <v>503</v>
      </c>
      <c r="I217" s="306"/>
      <c r="J217" s="441" t="s">
        <v>657</v>
      </c>
    </row>
    <row r="218" spans="1:10" ht="25.5">
      <c r="A218" s="266" t="s">
        <v>1458</v>
      </c>
      <c r="B218" s="171">
        <v>50100</v>
      </c>
      <c r="C218" s="171" t="s">
        <v>1975</v>
      </c>
      <c r="D218" s="171">
        <v>1</v>
      </c>
      <c r="E218" s="453" t="s">
        <v>1977</v>
      </c>
      <c r="F218" s="304" t="s">
        <v>504</v>
      </c>
      <c r="G218" s="307" t="s">
        <v>505</v>
      </c>
      <c r="H218" s="307" t="s">
        <v>506</v>
      </c>
      <c r="I218" s="346" t="s">
        <v>507</v>
      </c>
      <c r="J218" s="429"/>
    </row>
    <row r="219" spans="1:10" ht="25.5">
      <c r="A219" s="266" t="s">
        <v>1458</v>
      </c>
      <c r="B219" s="171">
        <v>50100</v>
      </c>
      <c r="C219" s="171" t="s">
        <v>1975</v>
      </c>
      <c r="D219" s="171">
        <v>1</v>
      </c>
      <c r="E219" s="453" t="s">
        <v>1977</v>
      </c>
      <c r="F219" s="304" t="s">
        <v>508</v>
      </c>
      <c r="G219" s="307" t="s">
        <v>664</v>
      </c>
      <c r="H219" s="307" t="s">
        <v>617</v>
      </c>
      <c r="I219" s="377"/>
      <c r="J219" s="283"/>
    </row>
    <row r="220" spans="1:10" ht="25.5">
      <c r="A220" s="266" t="s">
        <v>1458</v>
      </c>
      <c r="B220" s="171">
        <v>50100</v>
      </c>
      <c r="C220" s="171" t="s">
        <v>1975</v>
      </c>
      <c r="D220" s="171">
        <v>1</v>
      </c>
      <c r="E220" s="453" t="s">
        <v>1977</v>
      </c>
      <c r="F220" s="304" t="s">
        <v>509</v>
      </c>
      <c r="G220" s="304" t="s">
        <v>678</v>
      </c>
      <c r="H220" s="304" t="s">
        <v>510</v>
      </c>
      <c r="I220" s="377"/>
      <c r="J220" s="283"/>
    </row>
    <row r="221" spans="1:10" ht="25.5">
      <c r="A221" s="266" t="s">
        <v>1458</v>
      </c>
      <c r="B221" s="171">
        <v>50100</v>
      </c>
      <c r="C221" s="171" t="s">
        <v>1975</v>
      </c>
      <c r="D221" s="171">
        <v>1</v>
      </c>
      <c r="E221" s="453" t="s">
        <v>1977</v>
      </c>
      <c r="F221" s="304" t="s">
        <v>511</v>
      </c>
      <c r="G221" s="307" t="s">
        <v>678</v>
      </c>
      <c r="H221" s="307" t="s">
        <v>570</v>
      </c>
      <c r="I221" s="280"/>
      <c r="J221" s="283"/>
    </row>
    <row r="222" spans="1:10" ht="25.5">
      <c r="A222" s="266" t="s">
        <v>1458</v>
      </c>
      <c r="B222" s="171">
        <v>50100</v>
      </c>
      <c r="C222" s="171" t="s">
        <v>1975</v>
      </c>
      <c r="D222" s="171">
        <v>1</v>
      </c>
      <c r="E222" s="453" t="s">
        <v>1977</v>
      </c>
      <c r="F222" s="304" t="s">
        <v>512</v>
      </c>
      <c r="G222" s="304" t="s">
        <v>610</v>
      </c>
      <c r="H222" s="304" t="s">
        <v>513</v>
      </c>
      <c r="I222" s="280"/>
      <c r="J222" s="283"/>
    </row>
    <row r="223" spans="1:10" ht="25.5">
      <c r="A223" s="266" t="s">
        <v>1458</v>
      </c>
      <c r="B223" s="171">
        <v>50100</v>
      </c>
      <c r="C223" s="171" t="s">
        <v>1975</v>
      </c>
      <c r="D223" s="171">
        <v>1</v>
      </c>
      <c r="E223" s="453" t="s">
        <v>1977</v>
      </c>
      <c r="F223" s="304" t="s">
        <v>514</v>
      </c>
      <c r="G223" s="304" t="s">
        <v>683</v>
      </c>
      <c r="H223" s="304" t="s">
        <v>515</v>
      </c>
      <c r="I223" s="280"/>
      <c r="J223" s="283"/>
    </row>
    <row r="224" spans="1:10" ht="25.5">
      <c r="A224" s="266" t="s">
        <v>1458</v>
      </c>
      <c r="B224" s="171">
        <v>50100</v>
      </c>
      <c r="C224" s="171" t="s">
        <v>1975</v>
      </c>
      <c r="D224" s="171">
        <v>1</v>
      </c>
      <c r="E224" s="453" t="s">
        <v>1977</v>
      </c>
      <c r="F224" s="304" t="s">
        <v>516</v>
      </c>
      <c r="G224" s="307" t="s">
        <v>613</v>
      </c>
      <c r="H224" s="307" t="s">
        <v>517</v>
      </c>
      <c r="I224" s="280"/>
      <c r="J224" s="283"/>
    </row>
    <row r="225" spans="1:10" ht="25.5">
      <c r="A225" s="266" t="s">
        <v>1458</v>
      </c>
      <c r="B225" s="171">
        <v>50100</v>
      </c>
      <c r="C225" s="171" t="s">
        <v>1975</v>
      </c>
      <c r="D225" s="171">
        <v>1</v>
      </c>
      <c r="E225" s="453" t="s">
        <v>1977</v>
      </c>
      <c r="F225" s="304" t="s">
        <v>518</v>
      </c>
      <c r="G225" s="307" t="s">
        <v>768</v>
      </c>
      <c r="H225" s="307" t="s">
        <v>1252</v>
      </c>
      <c r="I225" s="306"/>
      <c r="J225" s="441" t="s">
        <v>657</v>
      </c>
    </row>
    <row r="226" spans="1:10" ht="25.5">
      <c r="A226" s="266" t="s">
        <v>1458</v>
      </c>
      <c r="B226" s="25">
        <v>50100</v>
      </c>
      <c r="C226" s="25" t="s">
        <v>1980</v>
      </c>
      <c r="D226" s="25">
        <v>2</v>
      </c>
      <c r="E226" s="453" t="s">
        <v>1981</v>
      </c>
      <c r="F226" s="453" t="s">
        <v>209</v>
      </c>
      <c r="G226" s="406" t="s">
        <v>613</v>
      </c>
      <c r="H226" s="320" t="s">
        <v>210</v>
      </c>
      <c r="I226" s="306"/>
      <c r="J226" s="441"/>
    </row>
    <row r="227" spans="1:10" ht="25.5">
      <c r="A227" s="266" t="s">
        <v>1458</v>
      </c>
      <c r="B227" s="25">
        <v>50100</v>
      </c>
      <c r="C227" s="25" t="s">
        <v>1980</v>
      </c>
      <c r="D227" s="25">
        <v>2</v>
      </c>
      <c r="E227" s="453" t="s">
        <v>1981</v>
      </c>
      <c r="F227" s="453" t="s">
        <v>211</v>
      </c>
      <c r="G227" s="406" t="s">
        <v>779</v>
      </c>
      <c r="H227" s="320" t="s">
        <v>1304</v>
      </c>
      <c r="I227" s="306"/>
      <c r="J227" s="441"/>
    </row>
    <row r="228" spans="1:10" ht="25.5">
      <c r="A228" s="370" t="s">
        <v>1458</v>
      </c>
      <c r="B228" s="25">
        <v>50100</v>
      </c>
      <c r="C228" s="25" t="s">
        <v>1980</v>
      </c>
      <c r="D228" s="25">
        <v>2</v>
      </c>
      <c r="E228" s="453" t="s">
        <v>1981</v>
      </c>
      <c r="F228" s="453" t="s">
        <v>212</v>
      </c>
      <c r="G228" s="406" t="s">
        <v>1143</v>
      </c>
      <c r="H228" s="320" t="s">
        <v>213</v>
      </c>
      <c r="I228" s="306"/>
      <c r="J228" s="441"/>
    </row>
    <row r="229" spans="1:10" ht="25.5">
      <c r="A229" s="266" t="s">
        <v>1458</v>
      </c>
      <c r="B229" s="25">
        <v>50100</v>
      </c>
      <c r="C229" s="25" t="s">
        <v>1980</v>
      </c>
      <c r="D229" s="25">
        <v>2</v>
      </c>
      <c r="E229" s="453" t="s">
        <v>1981</v>
      </c>
      <c r="F229" s="453" t="s">
        <v>214</v>
      </c>
      <c r="G229" s="406" t="s">
        <v>768</v>
      </c>
      <c r="H229" s="320" t="s">
        <v>215</v>
      </c>
      <c r="I229" s="280" t="s">
        <v>216</v>
      </c>
      <c r="J229" s="441"/>
    </row>
    <row r="230" spans="1:10" ht="25.5">
      <c r="A230" s="266" t="s">
        <v>1458</v>
      </c>
      <c r="B230" s="25">
        <v>50100</v>
      </c>
      <c r="C230" s="25" t="s">
        <v>1980</v>
      </c>
      <c r="D230" s="25">
        <v>2</v>
      </c>
      <c r="E230" s="453" t="s">
        <v>1981</v>
      </c>
      <c r="F230" s="453" t="s">
        <v>217</v>
      </c>
      <c r="G230" s="406" t="s">
        <v>768</v>
      </c>
      <c r="H230" s="320" t="s">
        <v>218</v>
      </c>
      <c r="I230" s="306"/>
      <c r="J230" s="441"/>
    </row>
    <row r="231" spans="1:10" ht="25.5">
      <c r="A231" s="266" t="s">
        <v>1458</v>
      </c>
      <c r="B231" s="25">
        <v>50100</v>
      </c>
      <c r="C231" s="25" t="s">
        <v>1980</v>
      </c>
      <c r="D231" s="25">
        <v>2</v>
      </c>
      <c r="E231" s="453" t="s">
        <v>1981</v>
      </c>
      <c r="F231" s="453" t="s">
        <v>219</v>
      </c>
      <c r="G231" s="406" t="s">
        <v>1430</v>
      </c>
      <c r="H231" s="320" t="s">
        <v>1431</v>
      </c>
      <c r="I231" s="306"/>
      <c r="J231" s="441"/>
    </row>
    <row r="232" spans="1:10" ht="25.5">
      <c r="A232" s="266" t="s">
        <v>2008</v>
      </c>
      <c r="B232" s="25">
        <v>50100</v>
      </c>
      <c r="C232" s="25" t="s">
        <v>1980</v>
      </c>
      <c r="D232" s="25">
        <v>2</v>
      </c>
      <c r="E232" s="453" t="s">
        <v>1981</v>
      </c>
      <c r="F232" s="453" t="s">
        <v>220</v>
      </c>
      <c r="G232" s="406" t="s">
        <v>593</v>
      </c>
      <c r="H232" s="320" t="s">
        <v>221</v>
      </c>
      <c r="I232" s="306"/>
      <c r="J232" s="441"/>
    </row>
    <row r="233" spans="1:10" ht="25.5">
      <c r="A233" s="266" t="s">
        <v>1458</v>
      </c>
      <c r="B233" s="25">
        <v>50100</v>
      </c>
      <c r="C233" s="25" t="s">
        <v>1975</v>
      </c>
      <c r="D233" s="25">
        <v>2</v>
      </c>
      <c r="E233" s="24" t="s">
        <v>1979</v>
      </c>
      <c r="F233" s="307" t="s">
        <v>1716</v>
      </c>
      <c r="G233" s="23" t="s">
        <v>613</v>
      </c>
      <c r="H233" s="307" t="s">
        <v>1717</v>
      </c>
      <c r="I233" s="306"/>
      <c r="J233" s="441"/>
    </row>
    <row r="234" spans="1:10" ht="25.5">
      <c r="A234" s="266" t="s">
        <v>1458</v>
      </c>
      <c r="B234" s="25">
        <v>50100</v>
      </c>
      <c r="C234" s="25" t="s">
        <v>1975</v>
      </c>
      <c r="D234" s="25">
        <v>2</v>
      </c>
      <c r="E234" s="24" t="s">
        <v>1979</v>
      </c>
      <c r="F234" s="307" t="s">
        <v>1718</v>
      </c>
      <c r="G234" s="23" t="s">
        <v>701</v>
      </c>
      <c r="H234" s="307" t="s">
        <v>1719</v>
      </c>
      <c r="I234" s="306"/>
      <c r="J234" s="441"/>
    </row>
    <row r="235" spans="1:10" ht="25.5">
      <c r="A235" s="370" t="s">
        <v>1458</v>
      </c>
      <c r="B235" s="25">
        <v>50100</v>
      </c>
      <c r="C235" s="25" t="s">
        <v>1975</v>
      </c>
      <c r="D235" s="25">
        <v>2</v>
      </c>
      <c r="E235" s="24" t="s">
        <v>1979</v>
      </c>
      <c r="F235" s="307" t="s">
        <v>1720</v>
      </c>
      <c r="G235" s="23" t="s">
        <v>701</v>
      </c>
      <c r="H235" s="307" t="s">
        <v>1719</v>
      </c>
      <c r="I235" s="306"/>
      <c r="J235" s="441"/>
    </row>
    <row r="236" spans="1:10" ht="25.5">
      <c r="A236" s="370" t="s">
        <v>1458</v>
      </c>
      <c r="B236" s="25">
        <v>50100</v>
      </c>
      <c r="C236" s="25" t="s">
        <v>1975</v>
      </c>
      <c r="D236" s="25">
        <v>2</v>
      </c>
      <c r="E236" s="24" t="s">
        <v>1979</v>
      </c>
      <c r="F236" s="307" t="s">
        <v>1721</v>
      </c>
      <c r="G236" s="23" t="s">
        <v>701</v>
      </c>
      <c r="H236" s="307" t="s">
        <v>1719</v>
      </c>
      <c r="I236" s="306"/>
      <c r="J236" s="441"/>
    </row>
    <row r="237" spans="1:10" ht="25.5">
      <c r="A237" s="266" t="s">
        <v>1458</v>
      </c>
      <c r="B237" s="25">
        <v>50502</v>
      </c>
      <c r="C237" s="25" t="s">
        <v>1993</v>
      </c>
      <c r="D237" s="25">
        <v>5</v>
      </c>
      <c r="E237" s="24" t="s">
        <v>1995</v>
      </c>
      <c r="F237" s="23" t="s">
        <v>2046</v>
      </c>
      <c r="G237" s="451" t="s">
        <v>768</v>
      </c>
      <c r="H237" s="451" t="s">
        <v>1252</v>
      </c>
      <c r="I237" s="306"/>
      <c r="J237" s="441"/>
    </row>
    <row r="238" spans="1:10" ht="25.5">
      <c r="A238" s="266" t="s">
        <v>1458</v>
      </c>
      <c r="B238" s="25">
        <v>50502</v>
      </c>
      <c r="C238" s="25" t="s">
        <v>1993</v>
      </c>
      <c r="D238" s="25">
        <v>5</v>
      </c>
      <c r="E238" s="24" t="s">
        <v>1995</v>
      </c>
      <c r="F238" s="23" t="s">
        <v>2047</v>
      </c>
      <c r="G238" s="451" t="s">
        <v>768</v>
      </c>
      <c r="H238" s="451" t="s">
        <v>218</v>
      </c>
      <c r="I238" s="280"/>
      <c r="J238" s="283"/>
    </row>
    <row r="239" spans="1:10" ht="25.5">
      <c r="A239" s="266" t="s">
        <v>1458</v>
      </c>
      <c r="B239" s="25">
        <v>50502</v>
      </c>
      <c r="C239" s="25" t="s">
        <v>1993</v>
      </c>
      <c r="D239" s="25">
        <v>5</v>
      </c>
      <c r="E239" s="24" t="s">
        <v>1995</v>
      </c>
      <c r="F239" s="279" t="s">
        <v>2048</v>
      </c>
      <c r="G239" s="454" t="s">
        <v>668</v>
      </c>
      <c r="H239" s="23" t="s">
        <v>2049</v>
      </c>
      <c r="I239" s="333"/>
      <c r="J239" s="283"/>
    </row>
    <row r="240" spans="1:10" ht="25.5">
      <c r="A240" s="266" t="s">
        <v>1458</v>
      </c>
      <c r="B240" s="25">
        <v>50502</v>
      </c>
      <c r="C240" s="25" t="s">
        <v>1993</v>
      </c>
      <c r="D240" s="25">
        <v>5</v>
      </c>
      <c r="E240" s="24" t="s">
        <v>1995</v>
      </c>
      <c r="F240" s="23" t="s">
        <v>2050</v>
      </c>
      <c r="G240" s="23" t="s">
        <v>912</v>
      </c>
      <c r="H240" s="23" t="s">
        <v>2051</v>
      </c>
      <c r="I240" s="333"/>
      <c r="J240" s="283"/>
    </row>
    <row r="241" spans="1:10" ht="25.5">
      <c r="A241" s="266" t="s">
        <v>1458</v>
      </c>
      <c r="B241" s="25">
        <v>50502</v>
      </c>
      <c r="C241" s="25" t="s">
        <v>1993</v>
      </c>
      <c r="D241" s="25">
        <v>5</v>
      </c>
      <c r="E241" s="24" t="s">
        <v>1995</v>
      </c>
      <c r="F241" s="279" t="s">
        <v>2052</v>
      </c>
      <c r="G241" s="454" t="s">
        <v>649</v>
      </c>
      <c r="H241" s="23" t="s">
        <v>561</v>
      </c>
      <c r="I241" s="333"/>
      <c r="J241" s="283"/>
    </row>
    <row r="242" spans="1:10" ht="25.5">
      <c r="A242" s="266" t="s">
        <v>1458</v>
      </c>
      <c r="B242" s="25">
        <v>50502</v>
      </c>
      <c r="C242" s="25" t="s">
        <v>1993</v>
      </c>
      <c r="D242" s="25">
        <v>5</v>
      </c>
      <c r="E242" s="24" t="s">
        <v>1995</v>
      </c>
      <c r="F242" s="23" t="s">
        <v>2053</v>
      </c>
      <c r="G242" s="451" t="s">
        <v>649</v>
      </c>
      <c r="H242" s="451" t="s">
        <v>2054</v>
      </c>
      <c r="I242" s="280"/>
      <c r="J242" s="283"/>
    </row>
    <row r="243" spans="1:10" ht="25.5">
      <c r="A243" s="266" t="s">
        <v>1458</v>
      </c>
      <c r="B243" s="25">
        <v>50502</v>
      </c>
      <c r="C243" s="25" t="s">
        <v>1993</v>
      </c>
      <c r="D243" s="25">
        <v>5</v>
      </c>
      <c r="E243" s="24" t="s">
        <v>1995</v>
      </c>
      <c r="F243" s="279" t="s">
        <v>2055</v>
      </c>
      <c r="G243" s="454" t="s">
        <v>613</v>
      </c>
      <c r="H243" s="23" t="s">
        <v>2056</v>
      </c>
      <c r="I243" s="333" t="s">
        <v>590</v>
      </c>
      <c r="J243" s="283"/>
    </row>
    <row r="244" spans="1:10" ht="25.5">
      <c r="A244" s="266" t="s">
        <v>1458</v>
      </c>
      <c r="B244" s="25">
        <v>50502</v>
      </c>
      <c r="C244" s="25" t="s">
        <v>1993</v>
      </c>
      <c r="D244" s="25">
        <v>5</v>
      </c>
      <c r="E244" s="24" t="s">
        <v>1995</v>
      </c>
      <c r="F244" s="279" t="s">
        <v>2057</v>
      </c>
      <c r="G244" s="454" t="s">
        <v>683</v>
      </c>
      <c r="H244" s="23" t="s">
        <v>684</v>
      </c>
      <c r="I244" s="333"/>
      <c r="J244" s="283"/>
    </row>
    <row r="245" spans="1:10" ht="25.5">
      <c r="A245" s="266" t="s">
        <v>1458</v>
      </c>
      <c r="B245" s="25">
        <v>50502</v>
      </c>
      <c r="C245" s="25" t="s">
        <v>1993</v>
      </c>
      <c r="D245" s="25">
        <v>5</v>
      </c>
      <c r="E245" s="24" t="s">
        <v>1995</v>
      </c>
      <c r="F245" s="453" t="s">
        <v>2058</v>
      </c>
      <c r="G245" s="406" t="s">
        <v>768</v>
      </c>
      <c r="H245" s="320" t="s">
        <v>1262</v>
      </c>
      <c r="I245" s="306"/>
      <c r="J245" s="283"/>
    </row>
    <row r="246" spans="1:10" ht="25.5">
      <c r="A246" s="266" t="s">
        <v>1458</v>
      </c>
      <c r="B246" s="25">
        <v>50502</v>
      </c>
      <c r="C246" s="25" t="s">
        <v>1993</v>
      </c>
      <c r="D246" s="25">
        <v>5</v>
      </c>
      <c r="E246" s="24" t="s">
        <v>1995</v>
      </c>
      <c r="F246" s="453" t="s">
        <v>0</v>
      </c>
      <c r="G246" s="406" t="s">
        <v>768</v>
      </c>
      <c r="H246" s="320" t="s">
        <v>218</v>
      </c>
      <c r="I246" s="306"/>
      <c r="J246" s="283"/>
    </row>
    <row r="247" spans="1:10" ht="12.75">
      <c r="A247" s="266" t="s">
        <v>1458</v>
      </c>
      <c r="B247" s="25">
        <v>50100</v>
      </c>
      <c r="C247" s="25" t="s">
        <v>1989</v>
      </c>
      <c r="D247" s="25">
        <v>2</v>
      </c>
      <c r="E247" s="24" t="s">
        <v>1990</v>
      </c>
      <c r="F247" s="23" t="s">
        <v>1379</v>
      </c>
      <c r="G247" s="23" t="s">
        <v>779</v>
      </c>
      <c r="H247" s="23" t="s">
        <v>1380</v>
      </c>
      <c r="I247" s="306"/>
      <c r="J247" s="283"/>
    </row>
    <row r="248" spans="1:10" ht="12.75">
      <c r="A248" s="266" t="s">
        <v>1458</v>
      </c>
      <c r="B248" s="25">
        <v>50100</v>
      </c>
      <c r="C248" s="25" t="s">
        <v>1989</v>
      </c>
      <c r="D248" s="25">
        <v>2</v>
      </c>
      <c r="E248" s="24" t="s">
        <v>1990</v>
      </c>
      <c r="F248" s="23" t="s">
        <v>1381</v>
      </c>
      <c r="G248" s="23" t="s">
        <v>739</v>
      </c>
      <c r="H248" s="23" t="s">
        <v>2037</v>
      </c>
      <c r="I248" s="306"/>
      <c r="J248" s="283"/>
    </row>
    <row r="249" spans="1:10" ht="12.75">
      <c r="A249" s="433" t="s">
        <v>1458</v>
      </c>
      <c r="B249" s="25">
        <v>50100</v>
      </c>
      <c r="C249" s="25" t="s">
        <v>1989</v>
      </c>
      <c r="D249" s="25">
        <v>2</v>
      </c>
      <c r="E249" s="24" t="s">
        <v>1990</v>
      </c>
      <c r="F249" s="23" t="s">
        <v>1382</v>
      </c>
      <c r="G249" s="23" t="s">
        <v>1143</v>
      </c>
      <c r="H249" s="23" t="s">
        <v>1144</v>
      </c>
      <c r="I249" s="306"/>
      <c r="J249" s="283"/>
    </row>
    <row r="250" spans="1:10" ht="12.75">
      <c r="A250" s="433" t="s">
        <v>2008</v>
      </c>
      <c r="B250" s="25">
        <v>50100</v>
      </c>
      <c r="C250" s="25" t="s">
        <v>1989</v>
      </c>
      <c r="D250" s="25">
        <v>2</v>
      </c>
      <c r="E250" s="24" t="s">
        <v>1990</v>
      </c>
      <c r="F250" s="23" t="s">
        <v>1383</v>
      </c>
      <c r="G250" s="23" t="s">
        <v>739</v>
      </c>
      <c r="H250" s="23" t="s">
        <v>1104</v>
      </c>
      <c r="I250" s="306"/>
      <c r="J250" s="283"/>
    </row>
    <row r="251" spans="1:10" ht="12.75">
      <c r="A251" s="433" t="s">
        <v>1458</v>
      </c>
      <c r="B251" s="25">
        <v>50100</v>
      </c>
      <c r="C251" s="25" t="s">
        <v>1989</v>
      </c>
      <c r="D251" s="25">
        <v>2</v>
      </c>
      <c r="E251" s="24" t="s">
        <v>1990</v>
      </c>
      <c r="F251" s="23" t="s">
        <v>1384</v>
      </c>
      <c r="G251" s="23" t="s">
        <v>574</v>
      </c>
      <c r="H251" s="23" t="s">
        <v>1418</v>
      </c>
      <c r="I251" s="306"/>
      <c r="J251" s="283"/>
    </row>
    <row r="252" spans="1:10" ht="12.75">
      <c r="A252" s="433" t="s">
        <v>1458</v>
      </c>
      <c r="B252" s="25">
        <v>50100</v>
      </c>
      <c r="C252" s="25" t="s">
        <v>1989</v>
      </c>
      <c r="D252" s="25">
        <v>2</v>
      </c>
      <c r="E252" s="24" t="s">
        <v>1990</v>
      </c>
      <c r="F252" s="23" t="s">
        <v>1385</v>
      </c>
      <c r="G252" s="23" t="s">
        <v>616</v>
      </c>
      <c r="H252" s="23" t="s">
        <v>1386</v>
      </c>
      <c r="I252" s="306"/>
      <c r="J252" s="283"/>
    </row>
    <row r="253" spans="1:10" ht="12.75">
      <c r="A253" s="433" t="s">
        <v>2008</v>
      </c>
      <c r="B253" s="25">
        <v>50100</v>
      </c>
      <c r="C253" s="25" t="s">
        <v>1989</v>
      </c>
      <c r="D253" s="25">
        <v>2</v>
      </c>
      <c r="E253" s="24" t="s">
        <v>1990</v>
      </c>
      <c r="F253" s="23" t="s">
        <v>1387</v>
      </c>
      <c r="G253" s="23" t="s">
        <v>593</v>
      </c>
      <c r="H253" s="23"/>
      <c r="I253" s="306"/>
      <c r="J253" s="283"/>
    </row>
    <row r="254" spans="1:10" ht="12.75">
      <c r="A254" s="433" t="s">
        <v>1458</v>
      </c>
      <c r="B254" s="25">
        <v>50100</v>
      </c>
      <c r="C254" s="25" t="s">
        <v>1989</v>
      </c>
      <c r="D254" s="25">
        <v>2</v>
      </c>
      <c r="E254" s="24" t="s">
        <v>1990</v>
      </c>
      <c r="F254" s="23" t="s">
        <v>1388</v>
      </c>
      <c r="G254" s="23" t="s">
        <v>678</v>
      </c>
      <c r="H254" s="23" t="s">
        <v>567</v>
      </c>
      <c r="I254" s="306"/>
      <c r="J254" s="283"/>
    </row>
    <row r="255" spans="1:10" ht="12.75">
      <c r="A255" s="433" t="s">
        <v>1458</v>
      </c>
      <c r="B255" s="25">
        <v>50100</v>
      </c>
      <c r="C255" s="25" t="s">
        <v>1989</v>
      </c>
      <c r="D255" s="25">
        <v>2</v>
      </c>
      <c r="E255" s="24" t="s">
        <v>1990</v>
      </c>
      <c r="F255" s="23" t="s">
        <v>1389</v>
      </c>
      <c r="G255" s="23" t="s">
        <v>683</v>
      </c>
      <c r="H255" s="23" t="s">
        <v>1390</v>
      </c>
      <c r="I255" s="306"/>
      <c r="J255" s="283"/>
    </row>
    <row r="256" spans="1:10" ht="12.75">
      <c r="A256" s="433" t="s">
        <v>1458</v>
      </c>
      <c r="B256" s="25">
        <v>50100</v>
      </c>
      <c r="C256" s="25" t="s">
        <v>1989</v>
      </c>
      <c r="D256" s="25">
        <v>2</v>
      </c>
      <c r="E256" s="24" t="s">
        <v>1990</v>
      </c>
      <c r="F256" s="23" t="s">
        <v>1391</v>
      </c>
      <c r="G256" s="23" t="s">
        <v>683</v>
      </c>
      <c r="H256" s="23" t="s">
        <v>1392</v>
      </c>
      <c r="I256" s="306"/>
      <c r="J256" s="283"/>
    </row>
    <row r="257" spans="1:10" ht="12.75">
      <c r="A257" s="433" t="s">
        <v>1458</v>
      </c>
      <c r="B257" s="25">
        <v>50100</v>
      </c>
      <c r="C257" s="25" t="s">
        <v>1989</v>
      </c>
      <c r="D257" s="25">
        <v>2</v>
      </c>
      <c r="E257" s="24" t="s">
        <v>1990</v>
      </c>
      <c r="F257" s="23" t="s">
        <v>1393</v>
      </c>
      <c r="G257" s="23" t="s">
        <v>683</v>
      </c>
      <c r="H257" s="23" t="s">
        <v>1223</v>
      </c>
      <c r="I257" s="306"/>
      <c r="J257" s="283"/>
    </row>
    <row r="258" spans="1:10" ht="25.5">
      <c r="A258" s="266" t="s">
        <v>1458</v>
      </c>
      <c r="B258" s="171">
        <v>50100</v>
      </c>
      <c r="C258" s="171" t="s">
        <v>814</v>
      </c>
      <c r="D258" s="171">
        <v>1</v>
      </c>
      <c r="E258" s="453" t="s">
        <v>1991</v>
      </c>
      <c r="F258" s="304" t="s">
        <v>819</v>
      </c>
      <c r="G258" s="307" t="s">
        <v>605</v>
      </c>
      <c r="H258" s="307" t="s">
        <v>820</v>
      </c>
      <c r="I258" s="306"/>
      <c r="J258" s="283"/>
    </row>
    <row r="259" spans="1:10" ht="12.75">
      <c r="A259" s="266" t="s">
        <v>1458</v>
      </c>
      <c r="B259" s="171">
        <v>50100</v>
      </c>
      <c r="C259" s="171" t="s">
        <v>814</v>
      </c>
      <c r="D259" s="171">
        <v>1</v>
      </c>
      <c r="E259" s="453" t="s">
        <v>1991</v>
      </c>
      <c r="F259" s="304" t="s">
        <v>821</v>
      </c>
      <c r="G259" s="307" t="s">
        <v>600</v>
      </c>
      <c r="H259" s="307" t="s">
        <v>603</v>
      </c>
      <c r="I259" s="306"/>
      <c r="J259" s="283"/>
    </row>
    <row r="260" spans="1:10" ht="25.5">
      <c r="A260" s="266" t="s">
        <v>1458</v>
      </c>
      <c r="B260" s="171">
        <v>50100</v>
      </c>
      <c r="C260" s="171" t="s">
        <v>814</v>
      </c>
      <c r="D260" s="171">
        <v>1</v>
      </c>
      <c r="E260" s="453" t="s">
        <v>1991</v>
      </c>
      <c r="F260" s="304" t="s">
        <v>822</v>
      </c>
      <c r="G260" s="307" t="s">
        <v>823</v>
      </c>
      <c r="H260" s="307" t="s">
        <v>824</v>
      </c>
      <c r="I260" s="306"/>
      <c r="J260" s="283"/>
    </row>
    <row r="261" spans="1:10" ht="25.5">
      <c r="A261" s="266" t="s">
        <v>1458</v>
      </c>
      <c r="B261" s="171">
        <v>50100</v>
      </c>
      <c r="C261" s="171" t="s">
        <v>814</v>
      </c>
      <c r="D261" s="171">
        <v>1</v>
      </c>
      <c r="E261" s="453" t="s">
        <v>1991</v>
      </c>
      <c r="F261" s="304" t="s">
        <v>825</v>
      </c>
      <c r="G261" s="307" t="s">
        <v>38</v>
      </c>
      <c r="H261" s="307" t="s">
        <v>826</v>
      </c>
      <c r="I261" s="306"/>
      <c r="J261" s="283"/>
    </row>
    <row r="262" spans="1:10" ht="25.5">
      <c r="A262" s="266" t="s">
        <v>1458</v>
      </c>
      <c r="B262" s="171">
        <v>50100</v>
      </c>
      <c r="C262" s="171" t="s">
        <v>814</v>
      </c>
      <c r="D262" s="171">
        <v>1</v>
      </c>
      <c r="E262" s="453" t="s">
        <v>1991</v>
      </c>
      <c r="F262" s="304" t="s">
        <v>827</v>
      </c>
      <c r="G262" s="307" t="s">
        <v>623</v>
      </c>
      <c r="H262" s="307" t="s">
        <v>828</v>
      </c>
      <c r="I262" s="306"/>
      <c r="J262" s="283"/>
    </row>
    <row r="263" spans="1:10" ht="25.5">
      <c r="A263" s="266" t="s">
        <v>1458</v>
      </c>
      <c r="B263" s="171">
        <v>50100</v>
      </c>
      <c r="C263" s="171" t="s">
        <v>814</v>
      </c>
      <c r="D263" s="171">
        <v>1</v>
      </c>
      <c r="E263" s="453" t="s">
        <v>1991</v>
      </c>
      <c r="F263" s="304" t="s">
        <v>829</v>
      </c>
      <c r="G263" s="304" t="s">
        <v>569</v>
      </c>
      <c r="H263" s="304" t="s">
        <v>830</v>
      </c>
      <c r="I263" s="306"/>
      <c r="J263" s="283"/>
    </row>
    <row r="264" spans="1:10" ht="25.5">
      <c r="A264" s="266" t="s">
        <v>1458</v>
      </c>
      <c r="B264" s="171">
        <v>50100</v>
      </c>
      <c r="C264" s="171" t="s">
        <v>814</v>
      </c>
      <c r="D264" s="171">
        <v>1</v>
      </c>
      <c r="E264" s="453" t="s">
        <v>1991</v>
      </c>
      <c r="F264" s="304" t="s">
        <v>831</v>
      </c>
      <c r="G264" s="307" t="s">
        <v>683</v>
      </c>
      <c r="H264" s="307" t="s">
        <v>832</v>
      </c>
      <c r="I264" s="306"/>
      <c r="J264" s="283"/>
    </row>
    <row r="265" spans="1:10" ht="12.75">
      <c r="A265" s="266" t="s">
        <v>1458</v>
      </c>
      <c r="B265" s="171">
        <v>50100</v>
      </c>
      <c r="C265" s="171" t="s">
        <v>814</v>
      </c>
      <c r="D265" s="171">
        <v>1</v>
      </c>
      <c r="E265" s="453" t="s">
        <v>1991</v>
      </c>
      <c r="F265" s="304" t="s">
        <v>833</v>
      </c>
      <c r="G265" s="307" t="s">
        <v>671</v>
      </c>
      <c r="H265" s="307" t="s">
        <v>1373</v>
      </c>
      <c r="I265" s="306"/>
      <c r="J265" s="283"/>
    </row>
    <row r="266" spans="1:10" ht="12.75">
      <c r="A266" s="266" t="s">
        <v>1458</v>
      </c>
      <c r="B266" s="171">
        <v>50100</v>
      </c>
      <c r="C266" s="171" t="s">
        <v>814</v>
      </c>
      <c r="D266" s="171">
        <v>1</v>
      </c>
      <c r="E266" s="453" t="s">
        <v>1991</v>
      </c>
      <c r="F266" s="304" t="s">
        <v>834</v>
      </c>
      <c r="G266" s="307" t="s">
        <v>616</v>
      </c>
      <c r="H266" s="307" t="s">
        <v>835</v>
      </c>
      <c r="I266" s="306"/>
      <c r="J266" s="283"/>
    </row>
    <row r="267" spans="1:10" ht="38.25">
      <c r="A267" s="432" t="s">
        <v>2008</v>
      </c>
      <c r="B267" s="171">
        <v>50100</v>
      </c>
      <c r="C267" s="171" t="s">
        <v>814</v>
      </c>
      <c r="D267" s="171">
        <v>1</v>
      </c>
      <c r="E267" s="453" t="s">
        <v>1991</v>
      </c>
      <c r="F267" s="304" t="s">
        <v>836</v>
      </c>
      <c r="G267" s="307" t="s">
        <v>569</v>
      </c>
      <c r="H267" s="307" t="s">
        <v>837</v>
      </c>
      <c r="I267" s="306"/>
      <c r="J267" s="283"/>
    </row>
    <row r="268" spans="1:10" ht="12.75">
      <c r="A268" s="266" t="s">
        <v>1458</v>
      </c>
      <c r="B268" s="171">
        <v>50100</v>
      </c>
      <c r="C268" s="171" t="s">
        <v>814</v>
      </c>
      <c r="D268" s="171">
        <v>1</v>
      </c>
      <c r="E268" s="453" t="s">
        <v>1991</v>
      </c>
      <c r="F268" s="304" t="s">
        <v>838</v>
      </c>
      <c r="G268" s="307" t="s">
        <v>683</v>
      </c>
      <c r="H268" s="307" t="s">
        <v>839</v>
      </c>
      <c r="I268" s="306"/>
      <c r="J268" s="283"/>
    </row>
    <row r="269" spans="1:10" ht="76.5">
      <c r="A269" s="266" t="s">
        <v>1458</v>
      </c>
      <c r="B269" s="171">
        <v>50100</v>
      </c>
      <c r="C269" s="171" t="s">
        <v>814</v>
      </c>
      <c r="D269" s="171">
        <v>1</v>
      </c>
      <c r="E269" s="453" t="s">
        <v>1991</v>
      </c>
      <c r="F269" s="304" t="s">
        <v>840</v>
      </c>
      <c r="G269" s="307" t="s">
        <v>841</v>
      </c>
      <c r="H269" s="307" t="s">
        <v>857</v>
      </c>
      <c r="I269" s="306"/>
      <c r="J269" s="283"/>
    </row>
    <row r="270" spans="1:10" ht="12.75">
      <c r="A270" s="266" t="s">
        <v>1458</v>
      </c>
      <c r="B270" s="171">
        <v>50100</v>
      </c>
      <c r="C270" s="171" t="s">
        <v>814</v>
      </c>
      <c r="D270" s="171">
        <v>1</v>
      </c>
      <c r="E270" s="453" t="s">
        <v>1991</v>
      </c>
      <c r="F270" s="304" t="s">
        <v>858</v>
      </c>
      <c r="G270" s="304" t="s">
        <v>859</v>
      </c>
      <c r="H270" s="304" t="s">
        <v>860</v>
      </c>
      <c r="I270" s="306"/>
      <c r="J270" s="283"/>
    </row>
    <row r="271" spans="1:10" ht="25.5">
      <c r="A271" s="266" t="s">
        <v>1458</v>
      </c>
      <c r="B271" s="161" t="s">
        <v>399</v>
      </c>
      <c r="C271" s="163" t="s">
        <v>1871</v>
      </c>
      <c r="D271" s="163">
        <v>3</v>
      </c>
      <c r="E271" s="459" t="s">
        <v>1874</v>
      </c>
      <c r="F271" s="451" t="s">
        <v>280</v>
      </c>
      <c r="G271" s="451" t="s">
        <v>779</v>
      </c>
      <c r="H271" s="451" t="s">
        <v>804</v>
      </c>
      <c r="I271" s="306"/>
      <c r="J271" s="283"/>
    </row>
    <row r="272" spans="1:10" ht="25.5">
      <c r="A272" s="266" t="s">
        <v>1458</v>
      </c>
      <c r="B272" s="161" t="s">
        <v>399</v>
      </c>
      <c r="C272" s="163" t="s">
        <v>1871</v>
      </c>
      <c r="D272" s="163">
        <v>3</v>
      </c>
      <c r="E272" s="459" t="s">
        <v>1874</v>
      </c>
      <c r="F272" s="451" t="s">
        <v>281</v>
      </c>
      <c r="G272" s="451" t="s">
        <v>610</v>
      </c>
      <c r="H272" s="451" t="s">
        <v>282</v>
      </c>
      <c r="I272" s="306"/>
      <c r="J272" s="283"/>
    </row>
    <row r="273" spans="1:10" ht="25.5">
      <c r="A273" s="266" t="s">
        <v>1458</v>
      </c>
      <c r="B273" s="161" t="s">
        <v>399</v>
      </c>
      <c r="C273" s="163" t="s">
        <v>1871</v>
      </c>
      <c r="D273" s="163">
        <v>3</v>
      </c>
      <c r="E273" s="459" t="s">
        <v>1874</v>
      </c>
      <c r="F273" s="23" t="s">
        <v>283</v>
      </c>
      <c r="G273" s="23" t="s">
        <v>610</v>
      </c>
      <c r="H273" s="23" t="s">
        <v>284</v>
      </c>
      <c r="I273" s="306"/>
      <c r="J273" s="283"/>
    </row>
    <row r="274" spans="1:10" ht="25.5">
      <c r="A274" s="266" t="s">
        <v>1458</v>
      </c>
      <c r="B274" s="161" t="s">
        <v>399</v>
      </c>
      <c r="C274" s="163" t="s">
        <v>1871</v>
      </c>
      <c r="D274" s="163">
        <v>3</v>
      </c>
      <c r="E274" s="459" t="s">
        <v>1874</v>
      </c>
      <c r="F274" s="453" t="s">
        <v>285</v>
      </c>
      <c r="G274" s="406" t="s">
        <v>683</v>
      </c>
      <c r="H274" s="320" t="s">
        <v>276</v>
      </c>
      <c r="I274" s="306"/>
      <c r="J274" s="283"/>
    </row>
    <row r="275" spans="1:10" ht="25.5">
      <c r="A275" s="266" t="s">
        <v>1458</v>
      </c>
      <c r="B275" s="161" t="s">
        <v>399</v>
      </c>
      <c r="C275" s="163" t="s">
        <v>1871</v>
      </c>
      <c r="D275" s="163">
        <v>3</v>
      </c>
      <c r="E275" s="459" t="s">
        <v>1874</v>
      </c>
      <c r="F275" s="453" t="s">
        <v>286</v>
      </c>
      <c r="G275" s="406" t="s">
        <v>593</v>
      </c>
      <c r="H275" s="320" t="s">
        <v>287</v>
      </c>
      <c r="I275" s="306"/>
      <c r="J275" s="283"/>
    </row>
    <row r="276" spans="1:10" ht="25.5">
      <c r="A276" s="266" t="s">
        <v>1458</v>
      </c>
      <c r="B276" s="161" t="s">
        <v>399</v>
      </c>
      <c r="C276" s="163" t="s">
        <v>1871</v>
      </c>
      <c r="D276" s="163">
        <v>3</v>
      </c>
      <c r="E276" s="459" t="s">
        <v>1874</v>
      </c>
      <c r="F276" s="453" t="s">
        <v>288</v>
      </c>
      <c r="G276" s="406" t="s">
        <v>734</v>
      </c>
      <c r="H276" s="320" t="s">
        <v>289</v>
      </c>
      <c r="I276" s="306"/>
      <c r="J276" s="283"/>
    </row>
    <row r="277" spans="1:10" ht="25.5">
      <c r="A277" s="266" t="s">
        <v>1458</v>
      </c>
      <c r="B277" s="161" t="s">
        <v>399</v>
      </c>
      <c r="C277" s="163" t="s">
        <v>1871</v>
      </c>
      <c r="D277" s="163">
        <v>3</v>
      </c>
      <c r="E277" s="459" t="s">
        <v>1874</v>
      </c>
      <c r="F277" s="453" t="s">
        <v>290</v>
      </c>
      <c r="G277" s="406" t="s">
        <v>706</v>
      </c>
      <c r="H277" s="320" t="s">
        <v>1360</v>
      </c>
      <c r="I277" s="306"/>
      <c r="J277" s="283"/>
    </row>
    <row r="278" spans="1:10" ht="25.5">
      <c r="A278" s="266" t="s">
        <v>1458</v>
      </c>
      <c r="B278" s="161" t="s">
        <v>399</v>
      </c>
      <c r="C278" s="163" t="s">
        <v>1871</v>
      </c>
      <c r="D278" s="163">
        <v>3</v>
      </c>
      <c r="E278" s="459" t="s">
        <v>1874</v>
      </c>
      <c r="F278" s="23" t="s">
        <v>291</v>
      </c>
      <c r="G278" s="23" t="s">
        <v>610</v>
      </c>
      <c r="H278" s="23" t="s">
        <v>292</v>
      </c>
      <c r="I278" s="306"/>
      <c r="J278" s="283"/>
    </row>
    <row r="279" spans="1:10" ht="25.5">
      <c r="A279" s="266" t="s">
        <v>1458</v>
      </c>
      <c r="B279" s="25">
        <v>50100</v>
      </c>
      <c r="C279" s="25" t="s">
        <v>1975</v>
      </c>
      <c r="D279" s="25">
        <v>2</v>
      </c>
      <c r="E279" s="24" t="s">
        <v>1976</v>
      </c>
      <c r="F279" s="453" t="s">
        <v>1633</v>
      </c>
      <c r="G279" s="406" t="s">
        <v>671</v>
      </c>
      <c r="H279" s="320" t="s">
        <v>1167</v>
      </c>
      <c r="I279" s="306"/>
      <c r="J279" s="283" t="s">
        <v>1400</v>
      </c>
    </row>
    <row r="280" spans="1:10" ht="25.5">
      <c r="A280" s="434" t="s">
        <v>1458</v>
      </c>
      <c r="B280" s="25">
        <v>50100</v>
      </c>
      <c r="C280" s="25" t="s">
        <v>1975</v>
      </c>
      <c r="D280" s="25">
        <v>2</v>
      </c>
      <c r="E280" s="24" t="s">
        <v>1976</v>
      </c>
      <c r="F280" s="307" t="s">
        <v>1634</v>
      </c>
      <c r="G280" s="411" t="s">
        <v>1631</v>
      </c>
      <c r="H280" s="23" t="s">
        <v>1635</v>
      </c>
      <c r="I280" s="407"/>
      <c r="J280" s="283"/>
    </row>
    <row r="281" spans="1:10" ht="25.5">
      <c r="A281" s="434" t="s">
        <v>1458</v>
      </c>
      <c r="B281" s="25">
        <v>50100</v>
      </c>
      <c r="C281" s="25" t="s">
        <v>1975</v>
      </c>
      <c r="D281" s="25">
        <v>2</v>
      </c>
      <c r="E281" s="24" t="s">
        <v>1976</v>
      </c>
      <c r="F281" s="453" t="s">
        <v>1636</v>
      </c>
      <c r="G281" s="406" t="s">
        <v>1637</v>
      </c>
      <c r="H281" s="320" t="s">
        <v>1144</v>
      </c>
      <c r="I281" s="306"/>
      <c r="J281" s="283"/>
    </row>
    <row r="282" spans="1:10" ht="25.5">
      <c r="A282" s="434" t="s">
        <v>1458</v>
      </c>
      <c r="B282" s="25">
        <v>50100</v>
      </c>
      <c r="C282" s="25" t="s">
        <v>1975</v>
      </c>
      <c r="D282" s="25">
        <v>2</v>
      </c>
      <c r="E282" s="24" t="s">
        <v>1976</v>
      </c>
      <c r="F282" s="307" t="s">
        <v>1638</v>
      </c>
      <c r="G282" s="411" t="s">
        <v>759</v>
      </c>
      <c r="H282" s="23" t="s">
        <v>1639</v>
      </c>
      <c r="I282" s="306"/>
      <c r="J282" s="283"/>
    </row>
    <row r="283" spans="1:10" ht="25.5">
      <c r="A283" s="434" t="s">
        <v>1458</v>
      </c>
      <c r="B283" s="25">
        <v>50100</v>
      </c>
      <c r="C283" s="25" t="s">
        <v>1975</v>
      </c>
      <c r="D283" s="25">
        <v>2</v>
      </c>
      <c r="E283" s="24" t="s">
        <v>1976</v>
      </c>
      <c r="F283" s="307" t="s">
        <v>1640</v>
      </c>
      <c r="G283" s="411" t="s">
        <v>1641</v>
      </c>
      <c r="H283" s="23" t="s">
        <v>1642</v>
      </c>
      <c r="I283" s="306"/>
      <c r="J283" s="283"/>
    </row>
    <row r="284" spans="1:10" ht="25.5">
      <c r="A284" s="449" t="s">
        <v>2008</v>
      </c>
      <c r="B284" s="25">
        <v>50100</v>
      </c>
      <c r="C284" s="25" t="s">
        <v>1975</v>
      </c>
      <c r="D284" s="25">
        <v>2</v>
      </c>
      <c r="E284" s="24" t="s">
        <v>1976</v>
      </c>
      <c r="F284" s="307" t="s">
        <v>1643</v>
      </c>
      <c r="G284" s="23" t="s">
        <v>593</v>
      </c>
      <c r="H284" s="23" t="s">
        <v>1644</v>
      </c>
      <c r="I284" s="407"/>
      <c r="J284" s="283"/>
    </row>
    <row r="285" spans="1:10" ht="25.5">
      <c r="A285" s="434" t="s">
        <v>1458</v>
      </c>
      <c r="B285" s="25">
        <v>50100</v>
      </c>
      <c r="C285" s="25" t="s">
        <v>1975</v>
      </c>
      <c r="D285" s="25">
        <v>2</v>
      </c>
      <c r="E285" s="24" t="s">
        <v>1976</v>
      </c>
      <c r="F285" s="307" t="s">
        <v>1645</v>
      </c>
      <c r="G285" s="23" t="s">
        <v>593</v>
      </c>
      <c r="H285" s="23" t="s">
        <v>1646</v>
      </c>
      <c r="I285" s="306"/>
      <c r="J285" s="283"/>
    </row>
    <row r="286" spans="1:10" ht="25.5">
      <c r="A286" s="434" t="s">
        <v>1458</v>
      </c>
      <c r="B286" s="25">
        <v>50100</v>
      </c>
      <c r="C286" s="25" t="s">
        <v>1975</v>
      </c>
      <c r="D286" s="25">
        <v>2</v>
      </c>
      <c r="E286" s="24" t="s">
        <v>1976</v>
      </c>
      <c r="F286" s="307" t="s">
        <v>1647</v>
      </c>
      <c r="G286" s="411" t="s">
        <v>605</v>
      </c>
      <c r="H286" s="23" t="s">
        <v>1648</v>
      </c>
      <c r="I286" s="306"/>
      <c r="J286" s="283"/>
    </row>
    <row r="287" spans="1:10" ht="25.5">
      <c r="A287" s="434" t="s">
        <v>1458</v>
      </c>
      <c r="B287" s="25">
        <v>50100</v>
      </c>
      <c r="C287" s="25" t="s">
        <v>1975</v>
      </c>
      <c r="D287" s="25">
        <v>2</v>
      </c>
      <c r="E287" s="24" t="s">
        <v>1976</v>
      </c>
      <c r="F287" s="307" t="s">
        <v>1649</v>
      </c>
      <c r="G287" s="411" t="s">
        <v>823</v>
      </c>
      <c r="H287" s="23" t="s">
        <v>1651</v>
      </c>
      <c r="I287" s="306"/>
      <c r="J287" s="283"/>
    </row>
    <row r="288" spans="1:10" ht="25.5">
      <c r="A288" s="434" t="s">
        <v>1458</v>
      </c>
      <c r="B288" s="25">
        <v>50100</v>
      </c>
      <c r="C288" s="25" t="s">
        <v>1975</v>
      </c>
      <c r="D288" s="25">
        <v>2</v>
      </c>
      <c r="E288" s="24" t="s">
        <v>1976</v>
      </c>
      <c r="F288" s="307" t="s">
        <v>1652</v>
      </c>
      <c r="G288" s="23" t="s">
        <v>610</v>
      </c>
      <c r="H288" s="23" t="s">
        <v>1226</v>
      </c>
      <c r="I288" s="306"/>
      <c r="J288" s="283"/>
    </row>
    <row r="289" spans="1:10" ht="25.5">
      <c r="A289" s="266" t="s">
        <v>1458</v>
      </c>
      <c r="B289" s="25">
        <v>50708</v>
      </c>
      <c r="C289" s="25" t="s">
        <v>1984</v>
      </c>
      <c r="D289" s="25">
        <v>4</v>
      </c>
      <c r="E289" s="24" t="s">
        <v>1985</v>
      </c>
      <c r="F289" s="23" t="s">
        <v>947</v>
      </c>
      <c r="G289" s="23" t="s">
        <v>610</v>
      </c>
      <c r="H289" s="23" t="s">
        <v>598</v>
      </c>
      <c r="I289" s="306"/>
      <c r="J289" s="283"/>
    </row>
    <row r="290" spans="1:10" ht="25.5">
      <c r="A290" s="266" t="s">
        <v>1458</v>
      </c>
      <c r="B290" s="25">
        <v>50708</v>
      </c>
      <c r="C290" s="25" t="s">
        <v>1984</v>
      </c>
      <c r="D290" s="25">
        <v>4</v>
      </c>
      <c r="E290" s="24" t="s">
        <v>1985</v>
      </c>
      <c r="F290" s="23" t="s">
        <v>948</v>
      </c>
      <c r="G290" s="23" t="s">
        <v>1536</v>
      </c>
      <c r="H290" s="23" t="s">
        <v>1537</v>
      </c>
      <c r="I290" s="306"/>
      <c r="J290" s="283"/>
    </row>
    <row r="291" spans="1:10" ht="25.5">
      <c r="A291" s="266" t="s">
        <v>1458</v>
      </c>
      <c r="B291" s="25">
        <v>50708</v>
      </c>
      <c r="C291" s="25" t="s">
        <v>1984</v>
      </c>
      <c r="D291" s="25">
        <v>4</v>
      </c>
      <c r="E291" s="24" t="s">
        <v>1985</v>
      </c>
      <c r="F291" s="23" t="s">
        <v>949</v>
      </c>
      <c r="G291" s="23" t="s">
        <v>554</v>
      </c>
      <c r="H291" s="23" t="s">
        <v>950</v>
      </c>
      <c r="I291" s="306"/>
      <c r="J291" s="283"/>
    </row>
    <row r="292" spans="1:10" ht="25.5">
      <c r="A292" s="266" t="s">
        <v>1458</v>
      </c>
      <c r="B292" s="25">
        <v>50708</v>
      </c>
      <c r="C292" s="25" t="s">
        <v>1984</v>
      </c>
      <c r="D292" s="25">
        <v>4</v>
      </c>
      <c r="E292" s="24" t="s">
        <v>1985</v>
      </c>
      <c r="F292" s="453" t="s">
        <v>951</v>
      </c>
      <c r="G292" s="406" t="s">
        <v>678</v>
      </c>
      <c r="H292" s="320" t="s">
        <v>952</v>
      </c>
      <c r="I292" s="306"/>
      <c r="J292" s="283"/>
    </row>
    <row r="293" spans="1:10" ht="25.5">
      <c r="A293" s="266" t="s">
        <v>1458</v>
      </c>
      <c r="B293" s="25">
        <v>50708</v>
      </c>
      <c r="C293" s="25" t="s">
        <v>1984</v>
      </c>
      <c r="D293" s="25">
        <v>4</v>
      </c>
      <c r="E293" s="24" t="s">
        <v>1985</v>
      </c>
      <c r="F293" s="453" t="s">
        <v>953</v>
      </c>
      <c r="G293" s="406" t="s">
        <v>915</v>
      </c>
      <c r="H293" s="320" t="s">
        <v>1162</v>
      </c>
      <c r="I293" s="306"/>
      <c r="J293" s="283"/>
    </row>
    <row r="294" spans="1:10" ht="25.5">
      <c r="A294" s="266" t="s">
        <v>1458</v>
      </c>
      <c r="B294" s="25">
        <v>50708</v>
      </c>
      <c r="C294" s="25" t="s">
        <v>1984</v>
      </c>
      <c r="D294" s="25">
        <v>4</v>
      </c>
      <c r="E294" s="24" t="s">
        <v>1985</v>
      </c>
      <c r="F294" s="23" t="s">
        <v>954</v>
      </c>
      <c r="G294" s="23" t="s">
        <v>1536</v>
      </c>
      <c r="H294" s="23" t="s">
        <v>1537</v>
      </c>
      <c r="I294" s="306"/>
      <c r="J294" s="283"/>
    </row>
    <row r="295" spans="1:10" ht="25.5">
      <c r="A295" s="266" t="s">
        <v>1458</v>
      </c>
      <c r="B295" s="25">
        <v>50708</v>
      </c>
      <c r="C295" s="25" t="s">
        <v>1984</v>
      </c>
      <c r="D295" s="25">
        <v>4</v>
      </c>
      <c r="E295" s="24" t="s">
        <v>1985</v>
      </c>
      <c r="F295" s="453" t="s">
        <v>955</v>
      </c>
      <c r="G295" s="406" t="s">
        <v>605</v>
      </c>
      <c r="H295" s="320" t="s">
        <v>690</v>
      </c>
      <c r="I295" s="306"/>
      <c r="J295" s="283"/>
    </row>
    <row r="296" spans="1:10" ht="25.5">
      <c r="A296" s="266" t="s">
        <v>1458</v>
      </c>
      <c r="B296" s="25">
        <v>50708</v>
      </c>
      <c r="C296" s="25" t="s">
        <v>1984</v>
      </c>
      <c r="D296" s="25">
        <v>4</v>
      </c>
      <c r="E296" s="24" t="s">
        <v>1985</v>
      </c>
      <c r="F296" s="23" t="s">
        <v>956</v>
      </c>
      <c r="G296" s="23" t="s">
        <v>678</v>
      </c>
      <c r="H296" s="23" t="s">
        <v>952</v>
      </c>
      <c r="I296" s="306"/>
      <c r="J296" s="283"/>
    </row>
    <row r="297" spans="1:10" ht="25.5">
      <c r="A297" s="266" t="s">
        <v>1458</v>
      </c>
      <c r="B297" s="25">
        <v>50708</v>
      </c>
      <c r="C297" s="25" t="s">
        <v>1984</v>
      </c>
      <c r="D297" s="25">
        <v>4</v>
      </c>
      <c r="E297" s="24" t="s">
        <v>1985</v>
      </c>
      <c r="F297" s="23" t="s">
        <v>957</v>
      </c>
      <c r="G297" s="23" t="s">
        <v>678</v>
      </c>
      <c r="H297" s="23" t="s">
        <v>952</v>
      </c>
      <c r="I297" s="306"/>
      <c r="J297" s="283"/>
    </row>
    <row r="298" spans="1:10" ht="25.5">
      <c r="A298" s="266" t="s">
        <v>1458</v>
      </c>
      <c r="B298" s="25">
        <v>50708</v>
      </c>
      <c r="C298" s="25" t="s">
        <v>1984</v>
      </c>
      <c r="D298" s="25">
        <v>4</v>
      </c>
      <c r="E298" s="24" t="s">
        <v>1985</v>
      </c>
      <c r="F298" s="453" t="s">
        <v>958</v>
      </c>
      <c r="G298" s="406" t="s">
        <v>1143</v>
      </c>
      <c r="H298" s="320" t="s">
        <v>1144</v>
      </c>
      <c r="I298" s="306"/>
      <c r="J298" s="283"/>
    </row>
    <row r="299" spans="1:10" ht="25.5">
      <c r="A299" s="266" t="s">
        <v>1458</v>
      </c>
      <c r="B299" s="25">
        <v>50708</v>
      </c>
      <c r="C299" s="25" t="s">
        <v>1984</v>
      </c>
      <c r="D299" s="25">
        <v>4</v>
      </c>
      <c r="E299" s="24" t="s">
        <v>1985</v>
      </c>
      <c r="F299" s="453" t="s">
        <v>959</v>
      </c>
      <c r="G299" s="406" t="s">
        <v>605</v>
      </c>
      <c r="H299" s="320" t="s">
        <v>690</v>
      </c>
      <c r="I299" s="306"/>
      <c r="J299" s="283"/>
    </row>
    <row r="300" spans="1:10" ht="25.5">
      <c r="A300" s="266" t="s">
        <v>1458</v>
      </c>
      <c r="B300" s="25">
        <v>50708</v>
      </c>
      <c r="C300" s="25" t="s">
        <v>1984</v>
      </c>
      <c r="D300" s="25">
        <v>4</v>
      </c>
      <c r="E300" s="24" t="s">
        <v>1985</v>
      </c>
      <c r="F300" s="23" t="s">
        <v>960</v>
      </c>
      <c r="G300" s="406" t="s">
        <v>605</v>
      </c>
      <c r="H300" s="23" t="s">
        <v>961</v>
      </c>
      <c r="I300" s="306"/>
      <c r="J300" s="283"/>
    </row>
    <row r="301" spans="1:10" ht="25.5">
      <c r="A301" s="266" t="s">
        <v>1458</v>
      </c>
      <c r="B301" s="25">
        <v>50708</v>
      </c>
      <c r="C301" s="25" t="s">
        <v>1984</v>
      </c>
      <c r="D301" s="25">
        <v>4</v>
      </c>
      <c r="E301" s="24" t="s">
        <v>1985</v>
      </c>
      <c r="F301" s="453" t="s">
        <v>962</v>
      </c>
      <c r="G301" s="406" t="s">
        <v>683</v>
      </c>
      <c r="H301" s="320" t="s">
        <v>964</v>
      </c>
      <c r="I301" s="280"/>
      <c r="J301" s="283"/>
    </row>
    <row r="302" spans="1:10" ht="25.5">
      <c r="A302" s="266" t="s">
        <v>1458</v>
      </c>
      <c r="B302" s="25">
        <v>50708</v>
      </c>
      <c r="C302" s="25" t="s">
        <v>1984</v>
      </c>
      <c r="D302" s="25">
        <v>4</v>
      </c>
      <c r="E302" s="24" t="s">
        <v>1985</v>
      </c>
      <c r="F302" s="453" t="s">
        <v>965</v>
      </c>
      <c r="G302" s="406" t="s">
        <v>623</v>
      </c>
      <c r="H302" s="320" t="s">
        <v>966</v>
      </c>
      <c r="I302" s="280"/>
      <c r="J302" s="283" t="s">
        <v>657</v>
      </c>
    </row>
    <row r="303" spans="1:10" ht="25.5">
      <c r="A303" s="266" t="s">
        <v>1458</v>
      </c>
      <c r="B303" s="171">
        <v>50707</v>
      </c>
      <c r="C303" s="171" t="s">
        <v>1972</v>
      </c>
      <c r="D303" s="171">
        <v>4</v>
      </c>
      <c r="E303" s="453" t="s">
        <v>1973</v>
      </c>
      <c r="F303" s="23" t="s">
        <v>1035</v>
      </c>
      <c r="G303" s="23" t="s">
        <v>593</v>
      </c>
      <c r="H303" s="23" t="s">
        <v>1036</v>
      </c>
      <c r="I303" s="280"/>
      <c r="J303" s="283"/>
    </row>
    <row r="304" spans="1:10" ht="25.5">
      <c r="A304" s="266" t="s">
        <v>1458</v>
      </c>
      <c r="B304" s="171">
        <v>50707</v>
      </c>
      <c r="C304" s="171" t="s">
        <v>1972</v>
      </c>
      <c r="D304" s="171">
        <v>4</v>
      </c>
      <c r="E304" s="453" t="s">
        <v>1973</v>
      </c>
      <c r="F304" s="453" t="s">
        <v>1037</v>
      </c>
      <c r="G304" s="406" t="s">
        <v>649</v>
      </c>
      <c r="H304" s="320" t="s">
        <v>1038</v>
      </c>
      <c r="I304" s="280"/>
      <c r="J304" s="283"/>
    </row>
    <row r="305" spans="1:10" ht="25.5">
      <c r="A305" s="266" t="s">
        <v>1458</v>
      </c>
      <c r="B305" s="171">
        <v>50707</v>
      </c>
      <c r="C305" s="171" t="s">
        <v>1972</v>
      </c>
      <c r="D305" s="171">
        <v>4</v>
      </c>
      <c r="E305" s="453" t="s">
        <v>1973</v>
      </c>
      <c r="F305" s="453" t="s">
        <v>1039</v>
      </c>
      <c r="G305" s="406" t="s">
        <v>605</v>
      </c>
      <c r="H305" s="320" t="s">
        <v>1040</v>
      </c>
      <c r="I305" s="280"/>
      <c r="J305" s="283"/>
    </row>
    <row r="306" spans="1:10" ht="25.5">
      <c r="A306" s="266" t="s">
        <v>1458</v>
      </c>
      <c r="B306" s="171">
        <v>50707</v>
      </c>
      <c r="C306" s="171" t="s">
        <v>1972</v>
      </c>
      <c r="D306" s="171">
        <v>4</v>
      </c>
      <c r="E306" s="453" t="s">
        <v>1973</v>
      </c>
      <c r="F306" s="451" t="s">
        <v>1041</v>
      </c>
      <c r="G306" s="451" t="s">
        <v>739</v>
      </c>
      <c r="H306" s="451" t="s">
        <v>1042</v>
      </c>
      <c r="I306" s="280"/>
      <c r="J306" s="283"/>
    </row>
    <row r="307" spans="1:10" ht="25.5">
      <c r="A307" s="266" t="s">
        <v>1458</v>
      </c>
      <c r="B307" s="171">
        <v>50707</v>
      </c>
      <c r="C307" s="171" t="s">
        <v>1972</v>
      </c>
      <c r="D307" s="171">
        <v>4</v>
      </c>
      <c r="E307" s="453" t="s">
        <v>1973</v>
      </c>
      <c r="F307" s="453" t="s">
        <v>1043</v>
      </c>
      <c r="G307" s="406" t="s">
        <v>616</v>
      </c>
      <c r="H307" s="320" t="s">
        <v>1044</v>
      </c>
      <c r="I307" s="280"/>
      <c r="J307" s="283"/>
    </row>
    <row r="308" spans="1:10" ht="25.5">
      <c r="A308" s="266" t="s">
        <v>1458</v>
      </c>
      <c r="B308" s="171">
        <v>50707</v>
      </c>
      <c r="C308" s="171" t="s">
        <v>1972</v>
      </c>
      <c r="D308" s="171">
        <v>4</v>
      </c>
      <c r="E308" s="453" t="s">
        <v>1973</v>
      </c>
      <c r="F308" s="453" t="s">
        <v>1045</v>
      </c>
      <c r="G308" s="406" t="s">
        <v>610</v>
      </c>
      <c r="H308" s="320" t="s">
        <v>1119</v>
      </c>
      <c r="I308" s="280"/>
      <c r="J308" s="283"/>
    </row>
    <row r="309" spans="1:10" ht="25.5">
      <c r="A309" s="266" t="s">
        <v>1458</v>
      </c>
      <c r="B309" s="171">
        <v>50707</v>
      </c>
      <c r="C309" s="171" t="s">
        <v>1972</v>
      </c>
      <c r="D309" s="171">
        <v>4</v>
      </c>
      <c r="E309" s="453" t="s">
        <v>1973</v>
      </c>
      <c r="F309" s="451" t="s">
        <v>1046</v>
      </c>
      <c r="G309" s="451" t="s">
        <v>1047</v>
      </c>
      <c r="H309" s="451" t="s">
        <v>1048</v>
      </c>
      <c r="I309" s="280"/>
      <c r="J309" s="283"/>
    </row>
    <row r="310" spans="1:10" ht="25.5">
      <c r="A310" s="266" t="s">
        <v>1458</v>
      </c>
      <c r="B310" s="171">
        <v>50707</v>
      </c>
      <c r="C310" s="171" t="s">
        <v>1972</v>
      </c>
      <c r="D310" s="171">
        <v>4</v>
      </c>
      <c r="E310" s="453" t="s">
        <v>1973</v>
      </c>
      <c r="F310" s="453" t="s">
        <v>1049</v>
      </c>
      <c r="G310" s="23" t="s">
        <v>623</v>
      </c>
      <c r="H310" s="376" t="s">
        <v>1123</v>
      </c>
      <c r="I310" s="280"/>
      <c r="J310" s="283"/>
    </row>
    <row r="311" spans="1:10" ht="25.5">
      <c r="A311" s="266" t="s">
        <v>1458</v>
      </c>
      <c r="B311" s="171">
        <v>50707</v>
      </c>
      <c r="C311" s="171" t="s">
        <v>1972</v>
      </c>
      <c r="D311" s="171">
        <v>4</v>
      </c>
      <c r="E311" s="453" t="s">
        <v>1973</v>
      </c>
      <c r="F311" s="23" t="s">
        <v>1050</v>
      </c>
      <c r="G311" s="23" t="s">
        <v>610</v>
      </c>
      <c r="H311" s="23" t="s">
        <v>1191</v>
      </c>
      <c r="I311" s="280"/>
      <c r="J311" s="283"/>
    </row>
    <row r="312" spans="1:10" ht="25.5">
      <c r="A312" s="266" t="s">
        <v>1458</v>
      </c>
      <c r="B312" s="171">
        <v>50707</v>
      </c>
      <c r="C312" s="171" t="s">
        <v>1972</v>
      </c>
      <c r="D312" s="171">
        <v>4</v>
      </c>
      <c r="E312" s="453" t="s">
        <v>1973</v>
      </c>
      <c r="F312" s="453" t="s">
        <v>1051</v>
      </c>
      <c r="G312" s="406" t="s">
        <v>678</v>
      </c>
      <c r="H312" s="320" t="s">
        <v>570</v>
      </c>
      <c r="I312" s="280"/>
      <c r="J312" s="283"/>
    </row>
    <row r="313" spans="1:10" ht="25.5">
      <c r="A313" s="266" t="s">
        <v>1458</v>
      </c>
      <c r="B313" s="171">
        <v>50707</v>
      </c>
      <c r="C313" s="171" t="s">
        <v>1972</v>
      </c>
      <c r="D313" s="171">
        <v>4</v>
      </c>
      <c r="E313" s="453" t="s">
        <v>1973</v>
      </c>
      <c r="F313" s="23" t="s">
        <v>1052</v>
      </c>
      <c r="G313" s="23" t="s">
        <v>683</v>
      </c>
      <c r="H313" s="23" t="s">
        <v>1053</v>
      </c>
      <c r="I313" s="280"/>
      <c r="J313" s="283"/>
    </row>
    <row r="314" spans="1:10" ht="25.5">
      <c r="A314" s="266" t="s">
        <v>1458</v>
      </c>
      <c r="B314" s="171">
        <v>50707</v>
      </c>
      <c r="C314" s="171" t="s">
        <v>1972</v>
      </c>
      <c r="D314" s="171">
        <v>4</v>
      </c>
      <c r="E314" s="453" t="s">
        <v>1973</v>
      </c>
      <c r="F314" s="23" t="s">
        <v>1054</v>
      </c>
      <c r="G314" s="451" t="s">
        <v>678</v>
      </c>
      <c r="H314" s="451" t="s">
        <v>1055</v>
      </c>
      <c r="I314" s="280"/>
      <c r="J314" s="283"/>
    </row>
    <row r="315" spans="1:10" ht="25.5">
      <c r="A315" s="266" t="s">
        <v>1458</v>
      </c>
      <c r="B315" s="171">
        <v>50707</v>
      </c>
      <c r="C315" s="171" t="s">
        <v>1972</v>
      </c>
      <c r="D315" s="171">
        <v>4</v>
      </c>
      <c r="E315" s="453" t="s">
        <v>1973</v>
      </c>
      <c r="F315" s="23" t="s">
        <v>1056</v>
      </c>
      <c r="G315" s="451" t="s">
        <v>600</v>
      </c>
      <c r="H315" s="451" t="s">
        <v>1057</v>
      </c>
      <c r="I315" s="280"/>
      <c r="J315" s="283"/>
    </row>
    <row r="316" spans="1:10" ht="25.5">
      <c r="A316" s="266" t="s">
        <v>1458</v>
      </c>
      <c r="B316" s="171">
        <v>50707</v>
      </c>
      <c r="C316" s="171" t="s">
        <v>1972</v>
      </c>
      <c r="D316" s="171">
        <v>4</v>
      </c>
      <c r="E316" s="453" t="s">
        <v>1973</v>
      </c>
      <c r="F316" s="453" t="s">
        <v>1058</v>
      </c>
      <c r="G316" s="406" t="s">
        <v>759</v>
      </c>
      <c r="H316" s="320" t="s">
        <v>1059</v>
      </c>
      <c r="I316" s="280"/>
      <c r="J316" s="283"/>
    </row>
    <row r="317" spans="1:10" ht="25.5">
      <c r="A317" s="266" t="s">
        <v>1458</v>
      </c>
      <c r="B317" s="171">
        <v>50707</v>
      </c>
      <c r="C317" s="171" t="s">
        <v>1972</v>
      </c>
      <c r="D317" s="171">
        <v>4</v>
      </c>
      <c r="E317" s="453" t="s">
        <v>1973</v>
      </c>
      <c r="F317" s="23" t="s">
        <v>1060</v>
      </c>
      <c r="G317" s="23" t="s">
        <v>610</v>
      </c>
      <c r="H317" s="23" t="s">
        <v>1061</v>
      </c>
      <c r="I317" s="280"/>
      <c r="J317" s="283"/>
    </row>
    <row r="318" spans="1:10" ht="25.5">
      <c r="A318" s="266" t="s">
        <v>1458</v>
      </c>
      <c r="B318" s="171">
        <v>50707</v>
      </c>
      <c r="C318" s="171" t="s">
        <v>1972</v>
      </c>
      <c r="D318" s="171">
        <v>4</v>
      </c>
      <c r="E318" s="453" t="s">
        <v>1973</v>
      </c>
      <c r="F318" s="23" t="s">
        <v>1062</v>
      </c>
      <c r="G318" s="23" t="s">
        <v>649</v>
      </c>
      <c r="H318" s="23" t="s">
        <v>1063</v>
      </c>
      <c r="I318" s="280"/>
      <c r="J318" s="283"/>
    </row>
    <row r="319" spans="1:10" ht="25.5">
      <c r="A319" s="266" t="s">
        <v>1458</v>
      </c>
      <c r="B319" s="171">
        <v>50707</v>
      </c>
      <c r="C319" s="171" t="s">
        <v>1972</v>
      </c>
      <c r="D319" s="171">
        <v>4</v>
      </c>
      <c r="E319" s="453" t="s">
        <v>1973</v>
      </c>
      <c r="F319" s="23" t="s">
        <v>1064</v>
      </c>
      <c r="G319" s="23" t="s">
        <v>613</v>
      </c>
      <c r="H319" s="23" t="s">
        <v>1065</v>
      </c>
      <c r="I319" s="280"/>
      <c r="J319" s="283"/>
    </row>
    <row r="320" spans="1:10" ht="25.5">
      <c r="A320" s="266" t="s">
        <v>1458</v>
      </c>
      <c r="B320" s="171">
        <v>50707</v>
      </c>
      <c r="C320" s="171" t="s">
        <v>1972</v>
      </c>
      <c r="D320" s="171">
        <v>4</v>
      </c>
      <c r="E320" s="453" t="s">
        <v>1973</v>
      </c>
      <c r="F320" s="453" t="s">
        <v>455</v>
      </c>
      <c r="G320" s="406" t="s">
        <v>678</v>
      </c>
      <c r="H320" s="320" t="s">
        <v>570</v>
      </c>
      <c r="I320" s="280"/>
      <c r="J320" s="283"/>
    </row>
    <row r="321" spans="1:10" ht="25.5">
      <c r="A321" s="266" t="s">
        <v>1458</v>
      </c>
      <c r="B321" s="171">
        <v>50703</v>
      </c>
      <c r="C321" s="171" t="s">
        <v>1969</v>
      </c>
      <c r="D321" s="171">
        <v>4</v>
      </c>
      <c r="E321" s="457" t="s">
        <v>1970</v>
      </c>
      <c r="F321" s="23" t="s">
        <v>460</v>
      </c>
      <c r="G321" s="451" t="s">
        <v>678</v>
      </c>
      <c r="H321" s="451" t="s">
        <v>461</v>
      </c>
      <c r="I321" s="333" t="s">
        <v>590</v>
      </c>
      <c r="J321" s="283"/>
    </row>
    <row r="322" spans="1:10" ht="25.5">
      <c r="A322" s="266" t="s">
        <v>1458</v>
      </c>
      <c r="B322" s="171">
        <v>50703</v>
      </c>
      <c r="C322" s="171" t="s">
        <v>1969</v>
      </c>
      <c r="D322" s="171">
        <v>4</v>
      </c>
      <c r="E322" s="457" t="s">
        <v>1970</v>
      </c>
      <c r="F322" s="23" t="s">
        <v>462</v>
      </c>
      <c r="G322" s="451" t="s">
        <v>912</v>
      </c>
      <c r="H322" s="451" t="s">
        <v>1259</v>
      </c>
      <c r="I322" s="333"/>
      <c r="J322" s="283"/>
    </row>
    <row r="323" spans="1:10" ht="25.5">
      <c r="A323" s="370" t="s">
        <v>1458</v>
      </c>
      <c r="B323" s="171">
        <v>50703</v>
      </c>
      <c r="C323" s="171" t="s">
        <v>1969</v>
      </c>
      <c r="D323" s="171">
        <v>4</v>
      </c>
      <c r="E323" s="457" t="s">
        <v>1970</v>
      </c>
      <c r="F323" s="23" t="s">
        <v>463</v>
      </c>
      <c r="G323" s="451" t="s">
        <v>613</v>
      </c>
      <c r="H323" s="451" t="s">
        <v>1338</v>
      </c>
      <c r="I323" s="280"/>
      <c r="J323" s="283"/>
    </row>
    <row r="324" spans="1:10" ht="25.5">
      <c r="A324" s="370" t="s">
        <v>1458</v>
      </c>
      <c r="B324" s="171">
        <v>50703</v>
      </c>
      <c r="C324" s="171" t="s">
        <v>1969</v>
      </c>
      <c r="D324" s="171">
        <v>4</v>
      </c>
      <c r="E324" s="457" t="s">
        <v>1970</v>
      </c>
      <c r="F324" s="23" t="s">
        <v>464</v>
      </c>
      <c r="G324" s="451" t="s">
        <v>465</v>
      </c>
      <c r="H324" s="451" t="s">
        <v>466</v>
      </c>
      <c r="I324" s="280"/>
      <c r="J324" s="283"/>
    </row>
    <row r="325" spans="1:10" ht="25.5">
      <c r="A325" s="266" t="s">
        <v>1458</v>
      </c>
      <c r="B325" s="25">
        <v>50708</v>
      </c>
      <c r="C325" s="25" t="s">
        <v>1984</v>
      </c>
      <c r="D325" s="25">
        <v>5</v>
      </c>
      <c r="E325" s="453" t="s">
        <v>1988</v>
      </c>
      <c r="F325" s="23" t="s">
        <v>1837</v>
      </c>
      <c r="G325" s="451" t="s">
        <v>610</v>
      </c>
      <c r="H325" s="451" t="s">
        <v>284</v>
      </c>
      <c r="I325" s="280"/>
      <c r="J325" s="283"/>
    </row>
    <row r="326" spans="1:10" ht="25.5">
      <c r="A326" s="266" t="s">
        <v>1458</v>
      </c>
      <c r="B326" s="25">
        <v>50708</v>
      </c>
      <c r="C326" s="25" t="s">
        <v>1984</v>
      </c>
      <c r="D326" s="25">
        <v>5</v>
      </c>
      <c r="E326" s="453" t="s">
        <v>1988</v>
      </c>
      <c r="F326" s="453" t="s">
        <v>1838</v>
      </c>
      <c r="G326" s="406" t="s">
        <v>701</v>
      </c>
      <c r="H326" s="320" t="s">
        <v>274</v>
      </c>
      <c r="I326" s="280"/>
      <c r="J326" s="283"/>
    </row>
    <row r="327" spans="1:10" ht="25.5">
      <c r="A327" s="266" t="s">
        <v>1458</v>
      </c>
      <c r="B327" s="25">
        <v>50708</v>
      </c>
      <c r="C327" s="25" t="s">
        <v>1984</v>
      </c>
      <c r="D327" s="25">
        <v>5</v>
      </c>
      <c r="E327" s="453" t="s">
        <v>1988</v>
      </c>
      <c r="F327" s="23" t="s">
        <v>1839</v>
      </c>
      <c r="G327" s="451" t="s">
        <v>739</v>
      </c>
      <c r="H327" s="451" t="s">
        <v>1840</v>
      </c>
      <c r="I327" s="280"/>
      <c r="J327" s="283"/>
    </row>
    <row r="328" spans="1:10" ht="25.5">
      <c r="A328" s="266" t="s">
        <v>1458</v>
      </c>
      <c r="B328" s="25">
        <v>50708</v>
      </c>
      <c r="C328" s="25" t="s">
        <v>1984</v>
      </c>
      <c r="D328" s="25">
        <v>5</v>
      </c>
      <c r="E328" s="453" t="s">
        <v>1988</v>
      </c>
      <c r="F328" s="453" t="s">
        <v>1841</v>
      </c>
      <c r="G328" s="406" t="s">
        <v>610</v>
      </c>
      <c r="H328" s="320" t="s">
        <v>1843</v>
      </c>
      <c r="I328" s="280"/>
      <c r="J328" s="283"/>
    </row>
    <row r="329" spans="1:10" ht="25.5">
      <c r="A329" s="266" t="s">
        <v>1458</v>
      </c>
      <c r="B329" s="25">
        <v>50708</v>
      </c>
      <c r="C329" s="25" t="s">
        <v>1984</v>
      </c>
      <c r="D329" s="25">
        <v>5</v>
      </c>
      <c r="E329" s="453" t="s">
        <v>1988</v>
      </c>
      <c r="F329" s="453" t="s">
        <v>1842</v>
      </c>
      <c r="G329" s="406" t="s">
        <v>779</v>
      </c>
      <c r="H329" s="320" t="s">
        <v>1844</v>
      </c>
      <c r="I329" s="280"/>
      <c r="J329" s="283"/>
    </row>
    <row r="330" spans="1:10" ht="25.5">
      <c r="A330" s="266" t="s">
        <v>1458</v>
      </c>
      <c r="B330" s="25">
        <v>50708</v>
      </c>
      <c r="C330" s="25" t="s">
        <v>1984</v>
      </c>
      <c r="D330" s="25">
        <v>5</v>
      </c>
      <c r="E330" s="453" t="s">
        <v>1988</v>
      </c>
      <c r="F330" s="453" t="s">
        <v>1845</v>
      </c>
      <c r="G330" s="406" t="s">
        <v>664</v>
      </c>
      <c r="H330" s="320" t="s">
        <v>459</v>
      </c>
      <c r="I330" s="280"/>
      <c r="J330" s="283"/>
    </row>
    <row r="331" spans="1:10" ht="25.5">
      <c r="A331" s="266" t="s">
        <v>1458</v>
      </c>
      <c r="B331" s="25">
        <v>50708</v>
      </c>
      <c r="C331" s="25" t="s">
        <v>1984</v>
      </c>
      <c r="D331" s="25">
        <v>5</v>
      </c>
      <c r="E331" s="453" t="s">
        <v>1988</v>
      </c>
      <c r="F331" s="23" t="s">
        <v>1846</v>
      </c>
      <c r="G331" s="451" t="s">
        <v>779</v>
      </c>
      <c r="H331" s="451" t="s">
        <v>1847</v>
      </c>
      <c r="I331" s="280"/>
      <c r="J331" s="283"/>
    </row>
    <row r="332" spans="1:10" ht="25.5">
      <c r="A332" s="266" t="s">
        <v>1458</v>
      </c>
      <c r="B332" s="25">
        <v>50708</v>
      </c>
      <c r="C332" s="25" t="s">
        <v>1984</v>
      </c>
      <c r="D332" s="25">
        <v>5</v>
      </c>
      <c r="E332" s="453" t="s">
        <v>1988</v>
      </c>
      <c r="F332" s="453" t="s">
        <v>1848</v>
      </c>
      <c r="G332" s="406" t="s">
        <v>649</v>
      </c>
      <c r="H332" s="320" t="s">
        <v>561</v>
      </c>
      <c r="I332" s="280"/>
      <c r="J332" s="283"/>
    </row>
    <row r="333" spans="1:10" ht="25.5">
      <c r="A333" s="266" t="s">
        <v>1458</v>
      </c>
      <c r="B333" s="25">
        <v>50708</v>
      </c>
      <c r="C333" s="25" t="s">
        <v>1984</v>
      </c>
      <c r="D333" s="25">
        <v>5</v>
      </c>
      <c r="E333" s="453" t="s">
        <v>1988</v>
      </c>
      <c r="F333" s="23" t="s">
        <v>1849</v>
      </c>
      <c r="G333" s="23" t="s">
        <v>768</v>
      </c>
      <c r="H333" s="23" t="s">
        <v>1850</v>
      </c>
      <c r="I333" s="280"/>
      <c r="J333" s="283"/>
    </row>
    <row r="334" spans="1:10" ht="25.5">
      <c r="A334" s="266" t="s">
        <v>1458</v>
      </c>
      <c r="B334" s="25">
        <v>50708</v>
      </c>
      <c r="C334" s="25" t="s">
        <v>1984</v>
      </c>
      <c r="D334" s="25">
        <v>5</v>
      </c>
      <c r="E334" s="453" t="s">
        <v>1988</v>
      </c>
      <c r="F334" s="453" t="s">
        <v>1851</v>
      </c>
      <c r="G334" s="406" t="s">
        <v>38</v>
      </c>
      <c r="H334" s="320" t="s">
        <v>1428</v>
      </c>
      <c r="I334" s="280"/>
      <c r="J334" s="283"/>
    </row>
    <row r="335" spans="1:10" ht="25.5">
      <c r="A335" s="266" t="s">
        <v>1458</v>
      </c>
      <c r="B335" s="25">
        <v>50708</v>
      </c>
      <c r="C335" s="25" t="s">
        <v>1984</v>
      </c>
      <c r="D335" s="25">
        <v>5</v>
      </c>
      <c r="E335" s="453" t="s">
        <v>1988</v>
      </c>
      <c r="F335" s="23" t="s">
        <v>1852</v>
      </c>
      <c r="G335" s="23" t="s">
        <v>734</v>
      </c>
      <c r="H335" s="23" t="s">
        <v>289</v>
      </c>
      <c r="I335" s="280"/>
      <c r="J335" s="283"/>
    </row>
    <row r="336" spans="1:10" ht="25.5">
      <c r="A336" s="266" t="s">
        <v>1458</v>
      </c>
      <c r="B336" s="25">
        <v>50708</v>
      </c>
      <c r="C336" s="25" t="s">
        <v>1984</v>
      </c>
      <c r="D336" s="25">
        <v>5</v>
      </c>
      <c r="E336" s="453" t="s">
        <v>1988</v>
      </c>
      <c r="F336" s="23" t="s">
        <v>1853</v>
      </c>
      <c r="G336" s="451" t="s">
        <v>661</v>
      </c>
      <c r="H336" s="451" t="s">
        <v>1854</v>
      </c>
      <c r="I336" s="280"/>
      <c r="J336" s="283"/>
    </row>
    <row r="337" spans="1:10" ht="25.5">
      <c r="A337" s="266" t="s">
        <v>1458</v>
      </c>
      <c r="B337" s="25">
        <v>50708</v>
      </c>
      <c r="C337" s="25" t="s">
        <v>1984</v>
      </c>
      <c r="D337" s="25">
        <v>5</v>
      </c>
      <c r="E337" s="453" t="s">
        <v>1988</v>
      </c>
      <c r="F337" s="23" t="s">
        <v>1855</v>
      </c>
      <c r="G337" s="23" t="s">
        <v>593</v>
      </c>
      <c r="H337" s="23" t="s">
        <v>1102</v>
      </c>
      <c r="I337" s="280"/>
      <c r="J337" s="283"/>
    </row>
    <row r="338" spans="1:10" ht="25.5">
      <c r="A338" s="266" t="s">
        <v>1458</v>
      </c>
      <c r="B338" s="25">
        <v>50708</v>
      </c>
      <c r="C338" s="25" t="s">
        <v>1984</v>
      </c>
      <c r="D338" s="25">
        <v>5</v>
      </c>
      <c r="E338" s="453" t="s">
        <v>1988</v>
      </c>
      <c r="F338" s="453" t="s">
        <v>1856</v>
      </c>
      <c r="G338" s="406" t="s">
        <v>610</v>
      </c>
      <c r="H338" s="320" t="s">
        <v>1632</v>
      </c>
      <c r="I338" s="280"/>
      <c r="J338" s="283"/>
    </row>
    <row r="339" spans="1:10" ht="25.5">
      <c r="A339" s="266" t="s">
        <v>1458</v>
      </c>
      <c r="B339" s="25">
        <v>50708</v>
      </c>
      <c r="C339" s="25" t="s">
        <v>1984</v>
      </c>
      <c r="D339" s="25">
        <v>5</v>
      </c>
      <c r="E339" s="453" t="s">
        <v>1988</v>
      </c>
      <c r="F339" s="23" t="s">
        <v>1857</v>
      </c>
      <c r="G339" s="23" t="s">
        <v>649</v>
      </c>
      <c r="H339" s="23" t="s">
        <v>1858</v>
      </c>
      <c r="I339" s="280"/>
      <c r="J339" s="283"/>
    </row>
    <row r="340" spans="1:10" ht="25.5">
      <c r="A340" s="266" t="s">
        <v>1458</v>
      </c>
      <c r="B340" s="25">
        <v>50708</v>
      </c>
      <c r="C340" s="25" t="s">
        <v>1984</v>
      </c>
      <c r="D340" s="25">
        <v>5</v>
      </c>
      <c r="E340" s="453" t="s">
        <v>1988</v>
      </c>
      <c r="F340" s="453" t="s">
        <v>1859</v>
      </c>
      <c r="G340" s="406" t="s">
        <v>616</v>
      </c>
      <c r="H340" s="320" t="s">
        <v>1860</v>
      </c>
      <c r="I340" s="280"/>
      <c r="J340" s="283"/>
    </row>
    <row r="341" spans="1:10" ht="25.5">
      <c r="A341" s="266" t="s">
        <v>1458</v>
      </c>
      <c r="B341" s="25">
        <v>50708</v>
      </c>
      <c r="C341" s="25" t="s">
        <v>1984</v>
      </c>
      <c r="D341" s="25">
        <v>5</v>
      </c>
      <c r="E341" s="453" t="s">
        <v>1988</v>
      </c>
      <c r="F341" s="453" t="s">
        <v>1862</v>
      </c>
      <c r="G341" s="406" t="s">
        <v>613</v>
      </c>
      <c r="H341" s="320" t="s">
        <v>1861</v>
      </c>
      <c r="I341" s="280"/>
      <c r="J341" s="283"/>
    </row>
    <row r="342" spans="1:10" ht="25.5">
      <c r="A342" s="266" t="s">
        <v>1458</v>
      </c>
      <c r="B342" s="25">
        <v>51000</v>
      </c>
      <c r="C342" s="25" t="s">
        <v>1996</v>
      </c>
      <c r="D342" s="25">
        <v>1</v>
      </c>
      <c r="E342" s="453" t="s">
        <v>1998</v>
      </c>
      <c r="F342" s="304" t="s">
        <v>1004</v>
      </c>
      <c r="G342" s="307" t="s">
        <v>502</v>
      </c>
      <c r="H342" s="307" t="s">
        <v>503</v>
      </c>
      <c r="I342" s="280"/>
      <c r="J342" s="283"/>
    </row>
    <row r="343" spans="1:10" ht="25.5">
      <c r="A343" s="266" t="s">
        <v>1458</v>
      </c>
      <c r="B343" s="25">
        <v>51000</v>
      </c>
      <c r="C343" s="25" t="s">
        <v>1996</v>
      </c>
      <c r="D343" s="25">
        <v>1</v>
      </c>
      <c r="E343" s="453" t="s">
        <v>1998</v>
      </c>
      <c r="F343" s="304" t="s">
        <v>1005</v>
      </c>
      <c r="G343" s="307" t="s">
        <v>613</v>
      </c>
      <c r="H343" s="307" t="s">
        <v>1597</v>
      </c>
      <c r="I343" s="280"/>
      <c r="J343" s="283"/>
    </row>
    <row r="344" spans="1:10" ht="25.5">
      <c r="A344" s="266" t="s">
        <v>1458</v>
      </c>
      <c r="B344" s="25">
        <v>51000</v>
      </c>
      <c r="C344" s="25" t="s">
        <v>1996</v>
      </c>
      <c r="D344" s="25">
        <v>1</v>
      </c>
      <c r="E344" s="453" t="s">
        <v>1998</v>
      </c>
      <c r="F344" s="304" t="s">
        <v>1598</v>
      </c>
      <c r="G344" s="307" t="s">
        <v>719</v>
      </c>
      <c r="H344" s="307" t="s">
        <v>1599</v>
      </c>
      <c r="I344" s="280"/>
      <c r="J344" s="283"/>
    </row>
    <row r="345" spans="1:10" ht="25.5">
      <c r="A345" s="266" t="s">
        <v>1458</v>
      </c>
      <c r="B345" s="25">
        <v>51000</v>
      </c>
      <c r="C345" s="25" t="s">
        <v>1996</v>
      </c>
      <c r="D345" s="25">
        <v>1</v>
      </c>
      <c r="E345" s="453" t="s">
        <v>1998</v>
      </c>
      <c r="F345" s="304" t="s">
        <v>1007</v>
      </c>
      <c r="G345" s="307" t="s">
        <v>664</v>
      </c>
      <c r="H345" s="307" t="s">
        <v>617</v>
      </c>
      <c r="I345" s="346"/>
      <c r="J345" s="429" t="s">
        <v>657</v>
      </c>
    </row>
    <row r="346" spans="1:10" ht="25.5">
      <c r="A346" s="432" t="s">
        <v>2008</v>
      </c>
      <c r="B346" s="25">
        <v>51000</v>
      </c>
      <c r="C346" s="25" t="s">
        <v>1996</v>
      </c>
      <c r="D346" s="25">
        <v>1</v>
      </c>
      <c r="E346" s="453" t="s">
        <v>1998</v>
      </c>
      <c r="F346" s="304" t="s">
        <v>1600</v>
      </c>
      <c r="G346" s="307" t="s">
        <v>649</v>
      </c>
      <c r="H346" s="307" t="s">
        <v>1601</v>
      </c>
      <c r="I346" s="280"/>
      <c r="J346" s="283"/>
    </row>
    <row r="347" spans="1:10" ht="38.25">
      <c r="A347" s="266" t="s">
        <v>1458</v>
      </c>
      <c r="B347" s="25">
        <v>51000</v>
      </c>
      <c r="C347" s="25" t="s">
        <v>1996</v>
      </c>
      <c r="D347" s="25">
        <v>1</v>
      </c>
      <c r="E347" s="453" t="s">
        <v>1998</v>
      </c>
      <c r="F347" s="304" t="s">
        <v>1602</v>
      </c>
      <c r="G347" s="307" t="s">
        <v>1603</v>
      </c>
      <c r="H347" s="307" t="s">
        <v>1604</v>
      </c>
      <c r="I347" s="280"/>
      <c r="J347" s="283"/>
    </row>
    <row r="348" spans="1:10" ht="25.5">
      <c r="A348" s="266" t="s">
        <v>1458</v>
      </c>
      <c r="B348" s="25">
        <v>51000</v>
      </c>
      <c r="C348" s="25" t="s">
        <v>1996</v>
      </c>
      <c r="D348" s="25">
        <v>1</v>
      </c>
      <c r="E348" s="453" t="s">
        <v>1998</v>
      </c>
      <c r="F348" s="304" t="s">
        <v>1605</v>
      </c>
      <c r="G348" s="307" t="s">
        <v>1176</v>
      </c>
      <c r="H348" s="307" t="s">
        <v>1606</v>
      </c>
      <c r="I348" s="280"/>
      <c r="J348" s="283"/>
    </row>
    <row r="349" spans="1:10" ht="25.5">
      <c r="A349" s="266" t="s">
        <v>1458</v>
      </c>
      <c r="B349" s="25">
        <v>51000</v>
      </c>
      <c r="C349" s="25" t="s">
        <v>1996</v>
      </c>
      <c r="D349" s="25">
        <v>1</v>
      </c>
      <c r="E349" s="453" t="s">
        <v>1998</v>
      </c>
      <c r="F349" s="304" t="s">
        <v>1607</v>
      </c>
      <c r="G349" s="307" t="s">
        <v>719</v>
      </c>
      <c r="H349" s="307" t="s">
        <v>1608</v>
      </c>
      <c r="I349" s="346" t="s">
        <v>590</v>
      </c>
      <c r="J349" s="283"/>
    </row>
    <row r="350" spans="1:10" ht="25.5">
      <c r="A350" s="432" t="s">
        <v>2008</v>
      </c>
      <c r="B350" s="25">
        <v>51000</v>
      </c>
      <c r="C350" s="25" t="s">
        <v>1996</v>
      </c>
      <c r="D350" s="25">
        <v>1</v>
      </c>
      <c r="E350" s="453" t="s">
        <v>1998</v>
      </c>
      <c r="F350" s="304" t="s">
        <v>1609</v>
      </c>
      <c r="G350" s="307" t="s">
        <v>1610</v>
      </c>
      <c r="H350" s="307" t="s">
        <v>1428</v>
      </c>
      <c r="I350" s="280"/>
      <c r="J350" s="283"/>
    </row>
    <row r="351" spans="1:10" ht="25.5">
      <c r="A351" s="266" t="s">
        <v>1458</v>
      </c>
      <c r="B351" s="25">
        <v>51000</v>
      </c>
      <c r="C351" s="25" t="s">
        <v>1996</v>
      </c>
      <c r="D351" s="25">
        <v>1</v>
      </c>
      <c r="E351" s="453" t="s">
        <v>1998</v>
      </c>
      <c r="F351" s="304" t="s">
        <v>1611</v>
      </c>
      <c r="G351" s="307" t="s">
        <v>557</v>
      </c>
      <c r="H351" s="307" t="s">
        <v>1612</v>
      </c>
      <c r="I351" s="280"/>
      <c r="J351" s="283"/>
    </row>
    <row r="352" spans="1:10" ht="38.25">
      <c r="A352" s="266" t="s">
        <v>1458</v>
      </c>
      <c r="B352" s="377">
        <v>50700</v>
      </c>
      <c r="C352" s="377" t="s">
        <v>1956</v>
      </c>
      <c r="D352" s="25">
        <v>3</v>
      </c>
      <c r="E352" s="23" t="s">
        <v>1958</v>
      </c>
      <c r="F352" s="304" t="s">
        <v>852</v>
      </c>
      <c r="G352" s="307" t="s">
        <v>678</v>
      </c>
      <c r="H352" s="307" t="s">
        <v>1245</v>
      </c>
      <c r="I352" s="280"/>
      <c r="J352" s="283"/>
    </row>
    <row r="353" spans="1:10" ht="38.25">
      <c r="A353" s="266" t="s">
        <v>1458</v>
      </c>
      <c r="B353" s="377">
        <v>50700</v>
      </c>
      <c r="C353" s="377" t="s">
        <v>1956</v>
      </c>
      <c r="D353" s="25">
        <v>3</v>
      </c>
      <c r="E353" s="23" t="s">
        <v>1958</v>
      </c>
      <c r="F353" s="23" t="s">
        <v>853</v>
      </c>
      <c r="G353" s="23" t="s">
        <v>768</v>
      </c>
      <c r="H353" s="23" t="s">
        <v>218</v>
      </c>
      <c r="I353" s="280"/>
      <c r="J353" s="283"/>
    </row>
    <row r="354" spans="1:10" ht="38.25">
      <c r="A354" s="266" t="s">
        <v>1458</v>
      </c>
      <c r="B354" s="377">
        <v>50700</v>
      </c>
      <c r="C354" s="377" t="s">
        <v>1956</v>
      </c>
      <c r="D354" s="25">
        <v>3</v>
      </c>
      <c r="E354" s="23" t="s">
        <v>1958</v>
      </c>
      <c r="F354" s="23" t="s">
        <v>854</v>
      </c>
      <c r="G354" s="23" t="s">
        <v>649</v>
      </c>
      <c r="H354" s="23" t="s">
        <v>650</v>
      </c>
      <c r="I354" s="280"/>
      <c r="J354" s="283"/>
    </row>
    <row r="355" spans="1:10" ht="38.25">
      <c r="A355" s="266" t="s">
        <v>1458</v>
      </c>
      <c r="B355" s="377">
        <v>50700</v>
      </c>
      <c r="C355" s="377" t="s">
        <v>1956</v>
      </c>
      <c r="D355" s="25">
        <v>3</v>
      </c>
      <c r="E355" s="23" t="s">
        <v>1958</v>
      </c>
      <c r="F355" s="23" t="s">
        <v>855</v>
      </c>
      <c r="G355" s="23" t="s">
        <v>605</v>
      </c>
      <c r="H355" s="23" t="s">
        <v>856</v>
      </c>
      <c r="I355" s="280"/>
      <c r="J355" s="283"/>
    </row>
    <row r="356" spans="1:10" ht="25.5">
      <c r="A356" s="266" t="s">
        <v>1458</v>
      </c>
      <c r="B356" s="420" t="s">
        <v>1878</v>
      </c>
      <c r="C356" s="377" t="s">
        <v>1948</v>
      </c>
      <c r="D356" s="344">
        <v>1</v>
      </c>
      <c r="E356" s="453" t="s">
        <v>1950</v>
      </c>
      <c r="F356" s="304" t="s">
        <v>1892</v>
      </c>
      <c r="G356" s="307" t="s">
        <v>1332</v>
      </c>
      <c r="H356" s="307" t="s">
        <v>1893</v>
      </c>
      <c r="I356" s="280"/>
      <c r="J356" s="283"/>
    </row>
    <row r="357" spans="1:10" ht="25.5">
      <c r="A357" s="432" t="s">
        <v>2008</v>
      </c>
      <c r="B357" s="420" t="s">
        <v>1878</v>
      </c>
      <c r="C357" s="377" t="s">
        <v>1948</v>
      </c>
      <c r="D357" s="344">
        <v>1</v>
      </c>
      <c r="E357" s="453" t="s">
        <v>1950</v>
      </c>
      <c r="F357" s="304" t="s">
        <v>1894</v>
      </c>
      <c r="G357" s="307" t="s">
        <v>1603</v>
      </c>
      <c r="H357" s="307" t="s">
        <v>1895</v>
      </c>
      <c r="I357" s="280"/>
      <c r="J357" s="283"/>
    </row>
    <row r="358" spans="1:10" ht="25.5">
      <c r="A358" s="266" t="s">
        <v>1458</v>
      </c>
      <c r="B358" s="420" t="s">
        <v>1878</v>
      </c>
      <c r="C358" s="377" t="s">
        <v>1948</v>
      </c>
      <c r="D358" s="344">
        <v>1</v>
      </c>
      <c r="E358" s="453" t="s">
        <v>1950</v>
      </c>
      <c r="F358" s="304" t="s">
        <v>1896</v>
      </c>
      <c r="G358" s="307" t="s">
        <v>1897</v>
      </c>
      <c r="H358" s="307" t="s">
        <v>1898</v>
      </c>
      <c r="I358" s="345"/>
      <c r="J358" s="429"/>
    </row>
    <row r="359" spans="1:10" ht="25.5">
      <c r="A359" s="266" t="s">
        <v>1458</v>
      </c>
      <c r="B359" s="420" t="s">
        <v>1878</v>
      </c>
      <c r="C359" s="377" t="s">
        <v>1948</v>
      </c>
      <c r="D359" s="344">
        <v>1</v>
      </c>
      <c r="E359" s="453" t="s">
        <v>1950</v>
      </c>
      <c r="F359" s="304" t="s">
        <v>1899</v>
      </c>
      <c r="G359" s="307" t="s">
        <v>1332</v>
      </c>
      <c r="H359" s="307" t="s">
        <v>1900</v>
      </c>
      <c r="I359" s="345"/>
      <c r="J359" s="429"/>
    </row>
    <row r="360" spans="1:10" ht="25.5">
      <c r="A360" s="266" t="s">
        <v>1458</v>
      </c>
      <c r="B360" s="420" t="s">
        <v>1878</v>
      </c>
      <c r="C360" s="377" t="s">
        <v>1948</v>
      </c>
      <c r="D360" s="344">
        <v>1</v>
      </c>
      <c r="E360" s="453" t="s">
        <v>1950</v>
      </c>
      <c r="F360" s="304" t="s">
        <v>1901</v>
      </c>
      <c r="G360" s="307" t="s">
        <v>569</v>
      </c>
      <c r="H360" s="307" t="s">
        <v>1902</v>
      </c>
      <c r="I360" s="345"/>
      <c r="J360" s="429"/>
    </row>
    <row r="361" spans="1:10" ht="25.5">
      <c r="A361" s="266" t="s">
        <v>1458</v>
      </c>
      <c r="B361" s="420" t="s">
        <v>1878</v>
      </c>
      <c r="C361" s="377" t="s">
        <v>1948</v>
      </c>
      <c r="D361" s="344">
        <v>1</v>
      </c>
      <c r="E361" s="453" t="s">
        <v>1950</v>
      </c>
      <c r="F361" s="304" t="s">
        <v>1903</v>
      </c>
      <c r="G361" s="307" t="s">
        <v>912</v>
      </c>
      <c r="H361" s="307" t="s">
        <v>2033</v>
      </c>
      <c r="I361" s="346" t="s">
        <v>590</v>
      </c>
      <c r="J361" s="429"/>
    </row>
    <row r="362" spans="1:10" ht="25.5">
      <c r="A362" s="266" t="s">
        <v>1458</v>
      </c>
      <c r="B362" s="420" t="s">
        <v>1878</v>
      </c>
      <c r="C362" s="377" t="s">
        <v>1948</v>
      </c>
      <c r="D362" s="344">
        <v>1</v>
      </c>
      <c r="E362" s="453" t="s">
        <v>1950</v>
      </c>
      <c r="F362" s="304" t="s">
        <v>1904</v>
      </c>
      <c r="G362" s="307" t="s">
        <v>882</v>
      </c>
      <c r="H362" s="307" t="s">
        <v>1286</v>
      </c>
      <c r="I362" s="306"/>
      <c r="J362" s="441" t="s">
        <v>657</v>
      </c>
    </row>
    <row r="363" spans="1:10" ht="25.5">
      <c r="A363" s="266" t="s">
        <v>1458</v>
      </c>
      <c r="B363" s="420" t="s">
        <v>1878</v>
      </c>
      <c r="C363" s="377" t="s">
        <v>1948</v>
      </c>
      <c r="D363" s="344">
        <v>1</v>
      </c>
      <c r="E363" s="453" t="s">
        <v>1950</v>
      </c>
      <c r="F363" s="304" t="s">
        <v>1905</v>
      </c>
      <c r="G363" s="307" t="s">
        <v>813</v>
      </c>
      <c r="H363" s="307" t="s">
        <v>867</v>
      </c>
      <c r="I363" s="345"/>
      <c r="J363" s="429"/>
    </row>
    <row r="364" spans="1:10" ht="25.5">
      <c r="A364" s="266" t="s">
        <v>1458</v>
      </c>
      <c r="B364" s="420" t="s">
        <v>1878</v>
      </c>
      <c r="C364" s="377" t="s">
        <v>1948</v>
      </c>
      <c r="D364" s="344">
        <v>1</v>
      </c>
      <c r="E364" s="453" t="s">
        <v>1950</v>
      </c>
      <c r="F364" s="304" t="s">
        <v>1906</v>
      </c>
      <c r="G364" s="307" t="s">
        <v>671</v>
      </c>
      <c r="H364" s="307" t="s">
        <v>1373</v>
      </c>
      <c r="I364" s="345"/>
      <c r="J364" s="429"/>
    </row>
    <row r="365" spans="1:10" ht="25.5">
      <c r="A365" s="266" t="s">
        <v>1458</v>
      </c>
      <c r="B365" s="420" t="s">
        <v>1878</v>
      </c>
      <c r="C365" s="377" t="s">
        <v>1948</v>
      </c>
      <c r="D365" s="344">
        <v>1</v>
      </c>
      <c r="E365" s="453" t="s">
        <v>1950</v>
      </c>
      <c r="F365" s="451" t="s">
        <v>1879</v>
      </c>
      <c r="G365" s="451" t="s">
        <v>912</v>
      </c>
      <c r="H365" s="451" t="s">
        <v>1880</v>
      </c>
      <c r="I365" s="377"/>
      <c r="J365" s="283"/>
    </row>
    <row r="366" spans="1:10" ht="12.75">
      <c r="A366" s="266" t="s">
        <v>1458</v>
      </c>
      <c r="B366" s="420" t="s">
        <v>1952</v>
      </c>
      <c r="C366" s="377" t="s">
        <v>1953</v>
      </c>
      <c r="D366" s="344">
        <v>5</v>
      </c>
      <c r="E366" s="453" t="s">
        <v>1955</v>
      </c>
      <c r="F366" s="451" t="s">
        <v>1913</v>
      </c>
      <c r="G366" s="451" t="s">
        <v>661</v>
      </c>
      <c r="H366" s="451" t="s">
        <v>662</v>
      </c>
      <c r="I366" s="377"/>
      <c r="J366" s="378"/>
    </row>
    <row r="367" spans="1:10" ht="12.75">
      <c r="A367" s="266" t="s">
        <v>1458</v>
      </c>
      <c r="B367" s="420" t="s">
        <v>1952</v>
      </c>
      <c r="C367" s="377" t="s">
        <v>1953</v>
      </c>
      <c r="D367" s="344">
        <v>5</v>
      </c>
      <c r="E367" s="453" t="s">
        <v>1955</v>
      </c>
      <c r="F367" s="460" t="s">
        <v>1914</v>
      </c>
      <c r="G367" s="451" t="s">
        <v>623</v>
      </c>
      <c r="H367" s="451" t="s">
        <v>624</v>
      </c>
      <c r="I367" s="377"/>
      <c r="J367" s="378"/>
    </row>
    <row r="368" spans="1:10" ht="12.75">
      <c r="A368" s="266" t="s">
        <v>1458</v>
      </c>
      <c r="B368" s="420" t="s">
        <v>1952</v>
      </c>
      <c r="C368" s="377" t="s">
        <v>1953</v>
      </c>
      <c r="D368" s="344">
        <v>5</v>
      </c>
      <c r="E368" s="453" t="s">
        <v>1955</v>
      </c>
      <c r="F368" s="460" t="s">
        <v>1915</v>
      </c>
      <c r="G368" s="451" t="s">
        <v>882</v>
      </c>
      <c r="H368" s="451" t="s">
        <v>1916</v>
      </c>
      <c r="I368" s="377"/>
      <c r="J368" s="378"/>
    </row>
    <row r="369" spans="1:10" ht="12.75">
      <c r="A369" s="266" t="s">
        <v>1458</v>
      </c>
      <c r="B369" s="420" t="s">
        <v>1952</v>
      </c>
      <c r="C369" s="377" t="s">
        <v>1953</v>
      </c>
      <c r="D369" s="344">
        <v>5</v>
      </c>
      <c r="E369" s="453" t="s">
        <v>1955</v>
      </c>
      <c r="F369" s="460" t="s">
        <v>1917</v>
      </c>
      <c r="G369" s="451" t="s">
        <v>554</v>
      </c>
      <c r="H369" s="451" t="s">
        <v>1918</v>
      </c>
      <c r="I369" s="377"/>
      <c r="J369" s="378"/>
    </row>
    <row r="370" spans="1:10" ht="12.75">
      <c r="A370" s="266" t="s">
        <v>1458</v>
      </c>
      <c r="B370" s="420" t="s">
        <v>1952</v>
      </c>
      <c r="C370" s="377" t="s">
        <v>1953</v>
      </c>
      <c r="D370" s="344">
        <v>5</v>
      </c>
      <c r="E370" s="453" t="s">
        <v>1955</v>
      </c>
      <c r="F370" s="451" t="s">
        <v>1919</v>
      </c>
      <c r="G370" s="451" t="s">
        <v>574</v>
      </c>
      <c r="H370" s="451" t="s">
        <v>654</v>
      </c>
      <c r="I370" s="377"/>
      <c r="J370" s="378"/>
    </row>
    <row r="371" spans="1:10" ht="12.75">
      <c r="A371" s="266" t="s">
        <v>1458</v>
      </c>
      <c r="B371" s="420" t="s">
        <v>1952</v>
      </c>
      <c r="C371" s="377" t="s">
        <v>1953</v>
      </c>
      <c r="D371" s="344">
        <v>5</v>
      </c>
      <c r="E371" s="453" t="s">
        <v>1955</v>
      </c>
      <c r="F371" s="451" t="s">
        <v>1920</v>
      </c>
      <c r="G371" s="451" t="s">
        <v>664</v>
      </c>
      <c r="H371" s="451" t="s">
        <v>1272</v>
      </c>
      <c r="I371" s="377"/>
      <c r="J371" s="378"/>
    </row>
    <row r="372" spans="1:10" ht="12.75">
      <c r="A372" s="266" t="s">
        <v>1458</v>
      </c>
      <c r="B372" s="420" t="s">
        <v>1952</v>
      </c>
      <c r="C372" s="377" t="s">
        <v>1953</v>
      </c>
      <c r="D372" s="344">
        <v>5</v>
      </c>
      <c r="E372" s="453" t="s">
        <v>1955</v>
      </c>
      <c r="F372" s="451" t="s">
        <v>1921</v>
      </c>
      <c r="G372" s="451" t="s">
        <v>593</v>
      </c>
      <c r="H372" s="451" t="s">
        <v>1922</v>
      </c>
      <c r="I372" s="377"/>
      <c r="J372" s="378" t="s">
        <v>657</v>
      </c>
    </row>
    <row r="373" spans="1:10" ht="12.75">
      <c r="A373" s="266" t="s">
        <v>1458</v>
      </c>
      <c r="B373" s="420" t="s">
        <v>1952</v>
      </c>
      <c r="C373" s="377" t="s">
        <v>1953</v>
      </c>
      <c r="D373" s="344">
        <v>5</v>
      </c>
      <c r="E373" s="453" t="s">
        <v>1955</v>
      </c>
      <c r="F373" s="451" t="s">
        <v>1923</v>
      </c>
      <c r="G373" s="451" t="s">
        <v>593</v>
      </c>
      <c r="H373" s="451" t="s">
        <v>596</v>
      </c>
      <c r="I373" s="377" t="s">
        <v>590</v>
      </c>
      <c r="J373" s="283"/>
    </row>
    <row r="374" spans="1:10" ht="12.75">
      <c r="A374" s="266" t="s">
        <v>1458</v>
      </c>
      <c r="B374" s="420" t="s">
        <v>1952</v>
      </c>
      <c r="C374" s="377" t="s">
        <v>1953</v>
      </c>
      <c r="D374" s="344">
        <v>5</v>
      </c>
      <c r="E374" s="453" t="s">
        <v>1955</v>
      </c>
      <c r="F374" s="451" t="s">
        <v>1924</v>
      </c>
      <c r="G374" s="451" t="s">
        <v>600</v>
      </c>
      <c r="H374" s="451" t="s">
        <v>1925</v>
      </c>
      <c r="I374" s="377"/>
      <c r="J374" s="378"/>
    </row>
    <row r="375" spans="1:10" ht="12.75">
      <c r="A375" s="266" t="s">
        <v>1458</v>
      </c>
      <c r="B375" s="420" t="s">
        <v>1952</v>
      </c>
      <c r="C375" s="377" t="s">
        <v>1953</v>
      </c>
      <c r="D375" s="344">
        <v>5</v>
      </c>
      <c r="E375" s="453" t="s">
        <v>1955</v>
      </c>
      <c r="F375" s="451" t="s">
        <v>1926</v>
      </c>
      <c r="G375" s="451" t="s">
        <v>882</v>
      </c>
      <c r="H375" s="451" t="s">
        <v>1927</v>
      </c>
      <c r="I375" s="377"/>
      <c r="J375" s="378" t="s">
        <v>657</v>
      </c>
    </row>
    <row r="376" spans="1:10" ht="12.75">
      <c r="A376" s="266" t="s">
        <v>1458</v>
      </c>
      <c r="B376" s="420" t="s">
        <v>1952</v>
      </c>
      <c r="C376" s="377" t="s">
        <v>1953</v>
      </c>
      <c r="D376" s="344">
        <v>5</v>
      </c>
      <c r="E376" s="453" t="s">
        <v>1955</v>
      </c>
      <c r="F376" s="451" t="s">
        <v>1928</v>
      </c>
      <c r="G376" s="451" t="s">
        <v>554</v>
      </c>
      <c r="H376" s="451" t="s">
        <v>1929</v>
      </c>
      <c r="I376" s="377"/>
      <c r="J376" s="378"/>
    </row>
    <row r="377" spans="1:10" ht="12.75">
      <c r="A377" s="266" t="s">
        <v>1458</v>
      </c>
      <c r="B377" s="420" t="s">
        <v>1952</v>
      </c>
      <c r="C377" s="377" t="s">
        <v>1953</v>
      </c>
      <c r="D377" s="344">
        <v>5</v>
      </c>
      <c r="E377" s="453" t="s">
        <v>1955</v>
      </c>
      <c r="F377" s="460" t="s">
        <v>1930</v>
      </c>
      <c r="G377" s="451" t="s">
        <v>600</v>
      </c>
      <c r="H377" s="451" t="s">
        <v>1925</v>
      </c>
      <c r="I377" s="377"/>
      <c r="J377" s="283"/>
    </row>
    <row r="378" spans="1:10" ht="12.75">
      <c r="A378" s="266" t="s">
        <v>1458</v>
      </c>
      <c r="B378" s="420" t="s">
        <v>1952</v>
      </c>
      <c r="C378" s="377" t="s">
        <v>1953</v>
      </c>
      <c r="D378" s="344">
        <v>5</v>
      </c>
      <c r="E378" s="453" t="s">
        <v>1955</v>
      </c>
      <c r="F378" s="451" t="s">
        <v>1931</v>
      </c>
      <c r="G378" s="451" t="s">
        <v>593</v>
      </c>
      <c r="H378" s="451" t="s">
        <v>1932</v>
      </c>
      <c r="I378" s="377"/>
      <c r="J378" s="378"/>
    </row>
    <row r="379" spans="1:10" ht="12.75">
      <c r="A379" s="266" t="s">
        <v>1458</v>
      </c>
      <c r="B379" s="420" t="s">
        <v>1952</v>
      </c>
      <c r="C379" s="377" t="s">
        <v>1953</v>
      </c>
      <c r="D379" s="344">
        <v>5</v>
      </c>
      <c r="E379" s="453" t="s">
        <v>1955</v>
      </c>
      <c r="F379" s="451" t="s">
        <v>1933</v>
      </c>
      <c r="G379" s="451" t="s">
        <v>600</v>
      </c>
      <c r="H379" s="451" t="s">
        <v>1934</v>
      </c>
      <c r="I379" s="377"/>
      <c r="J379" s="378"/>
    </row>
    <row r="380" spans="1:10" ht="12.75">
      <c r="A380" s="266" t="s">
        <v>1458</v>
      </c>
      <c r="B380" s="420" t="s">
        <v>1952</v>
      </c>
      <c r="C380" s="377" t="s">
        <v>1953</v>
      </c>
      <c r="D380" s="344">
        <v>5</v>
      </c>
      <c r="E380" s="453" t="s">
        <v>1955</v>
      </c>
      <c r="F380" s="460" t="s">
        <v>1935</v>
      </c>
      <c r="G380" s="451" t="s">
        <v>569</v>
      </c>
      <c r="H380" s="451" t="s">
        <v>1936</v>
      </c>
      <c r="I380" s="377"/>
      <c r="J380" s="378"/>
    </row>
    <row r="381" spans="1:10" ht="12.75">
      <c r="A381" s="266" t="s">
        <v>1458</v>
      </c>
      <c r="B381" s="420" t="s">
        <v>1952</v>
      </c>
      <c r="C381" s="377" t="s">
        <v>1953</v>
      </c>
      <c r="D381" s="344">
        <v>5</v>
      </c>
      <c r="E381" s="453" t="s">
        <v>1955</v>
      </c>
      <c r="F381" s="451" t="s">
        <v>1937</v>
      </c>
      <c r="G381" s="451" t="s">
        <v>593</v>
      </c>
      <c r="H381" s="451" t="s">
        <v>1938</v>
      </c>
      <c r="I381" s="377"/>
      <c r="J381" s="283" t="s">
        <v>657</v>
      </c>
    </row>
    <row r="382" spans="1:10" ht="25.5">
      <c r="A382" s="266" t="s">
        <v>1458</v>
      </c>
      <c r="B382" s="420" t="s">
        <v>1878</v>
      </c>
      <c r="C382" s="377" t="s">
        <v>1948</v>
      </c>
      <c r="D382" s="377">
        <v>2</v>
      </c>
      <c r="E382" s="458" t="s">
        <v>1949</v>
      </c>
      <c r="F382" s="451" t="s">
        <v>636</v>
      </c>
      <c r="G382" s="451" t="s">
        <v>661</v>
      </c>
      <c r="H382" s="451" t="s">
        <v>637</v>
      </c>
      <c r="I382" s="345"/>
      <c r="J382" s="429"/>
    </row>
    <row r="383" spans="1:10" ht="25.5">
      <c r="A383" s="266" t="s">
        <v>1458</v>
      </c>
      <c r="B383" s="420" t="s">
        <v>1878</v>
      </c>
      <c r="C383" s="377" t="s">
        <v>1948</v>
      </c>
      <c r="D383" s="377">
        <v>2</v>
      </c>
      <c r="E383" s="458" t="s">
        <v>1949</v>
      </c>
      <c r="F383" s="451" t="s">
        <v>638</v>
      </c>
      <c r="G383" s="451" t="s">
        <v>593</v>
      </c>
      <c r="H383" s="451" t="s">
        <v>596</v>
      </c>
      <c r="I383" s="345"/>
      <c r="J383" s="429"/>
    </row>
    <row r="384" spans="1:10" ht="25.5">
      <c r="A384" s="266" t="s">
        <v>1458</v>
      </c>
      <c r="B384" s="420" t="s">
        <v>1878</v>
      </c>
      <c r="C384" s="377" t="s">
        <v>1948</v>
      </c>
      <c r="D384" s="377">
        <v>2</v>
      </c>
      <c r="E384" s="458" t="s">
        <v>1949</v>
      </c>
      <c r="F384" s="451" t="s">
        <v>639</v>
      </c>
      <c r="G384" s="451" t="s">
        <v>779</v>
      </c>
      <c r="H384" s="451" t="s">
        <v>640</v>
      </c>
      <c r="I384" s="345"/>
      <c r="J384" s="429"/>
    </row>
    <row r="385" spans="1:10" ht="25.5">
      <c r="A385" s="266" t="s">
        <v>1458</v>
      </c>
      <c r="B385" s="420" t="s">
        <v>1878</v>
      </c>
      <c r="C385" s="377" t="s">
        <v>1948</v>
      </c>
      <c r="D385" s="377">
        <v>2</v>
      </c>
      <c r="E385" s="458" t="s">
        <v>1949</v>
      </c>
      <c r="F385" s="451" t="s">
        <v>641</v>
      </c>
      <c r="G385" s="451" t="s">
        <v>701</v>
      </c>
      <c r="H385" s="451" t="s">
        <v>642</v>
      </c>
      <c r="I385" s="345"/>
      <c r="J385" s="429"/>
    </row>
    <row r="386" spans="1:10" ht="25.5">
      <c r="A386" s="266" t="s">
        <v>1458</v>
      </c>
      <c r="B386" s="420" t="s">
        <v>1878</v>
      </c>
      <c r="C386" s="377" t="s">
        <v>1948</v>
      </c>
      <c r="D386" s="377">
        <v>2</v>
      </c>
      <c r="E386" s="458" t="s">
        <v>1949</v>
      </c>
      <c r="F386" s="451" t="s">
        <v>643</v>
      </c>
      <c r="G386" s="451" t="s">
        <v>613</v>
      </c>
      <c r="H386" s="451" t="s">
        <v>644</v>
      </c>
      <c r="I386" s="345"/>
      <c r="J386" s="429"/>
    </row>
    <row r="387" spans="1:10" ht="25.5">
      <c r="A387" s="266" t="s">
        <v>1458</v>
      </c>
      <c r="B387" s="420" t="s">
        <v>1878</v>
      </c>
      <c r="C387" s="377" t="s">
        <v>1948</v>
      </c>
      <c r="D387" s="377">
        <v>2</v>
      </c>
      <c r="E387" s="458" t="s">
        <v>1949</v>
      </c>
      <c r="F387" s="451" t="s">
        <v>645</v>
      </c>
      <c r="G387" s="23" t="s">
        <v>574</v>
      </c>
      <c r="H387" s="451" t="s">
        <v>1934</v>
      </c>
      <c r="I387" s="345"/>
      <c r="J387" s="429"/>
    </row>
    <row r="388" spans="1:10" ht="25.5">
      <c r="A388" s="266" t="s">
        <v>1458</v>
      </c>
      <c r="B388" s="420" t="s">
        <v>1878</v>
      </c>
      <c r="C388" s="377" t="s">
        <v>1948</v>
      </c>
      <c r="D388" s="377">
        <v>2</v>
      </c>
      <c r="E388" s="458" t="s">
        <v>1949</v>
      </c>
      <c r="F388" s="451" t="s">
        <v>646</v>
      </c>
      <c r="G388" s="451" t="s">
        <v>701</v>
      </c>
      <c r="H388" s="451" t="s">
        <v>1219</v>
      </c>
      <c r="I388" s="345"/>
      <c r="J388" s="429"/>
    </row>
    <row r="389" spans="1:10" ht="25.5">
      <c r="A389" s="266" t="s">
        <v>1458</v>
      </c>
      <c r="B389" s="420" t="s">
        <v>1878</v>
      </c>
      <c r="C389" s="377" t="s">
        <v>1948</v>
      </c>
      <c r="D389" s="377">
        <v>2</v>
      </c>
      <c r="E389" s="458" t="s">
        <v>1949</v>
      </c>
      <c r="F389" s="451" t="s">
        <v>635</v>
      </c>
      <c r="G389" s="451" t="s">
        <v>678</v>
      </c>
      <c r="H389" s="451" t="s">
        <v>1131</v>
      </c>
      <c r="I389" s="377"/>
      <c r="J389" s="429"/>
    </row>
    <row r="390" spans="1:10" ht="25.5">
      <c r="A390" s="266" t="s">
        <v>1458</v>
      </c>
      <c r="B390" s="420" t="s">
        <v>1878</v>
      </c>
      <c r="C390" s="377" t="s">
        <v>1948</v>
      </c>
      <c r="D390" s="377">
        <v>3</v>
      </c>
      <c r="E390" s="458" t="s">
        <v>1951</v>
      </c>
      <c r="F390" s="451" t="s">
        <v>246</v>
      </c>
      <c r="G390" s="451" t="s">
        <v>661</v>
      </c>
      <c r="H390" s="451" t="s">
        <v>624</v>
      </c>
      <c r="I390" s="377" t="s">
        <v>590</v>
      </c>
      <c r="J390" s="429"/>
    </row>
    <row r="391" spans="1:10" ht="25.5">
      <c r="A391" s="266" t="s">
        <v>1458</v>
      </c>
      <c r="B391" s="420" t="s">
        <v>1878</v>
      </c>
      <c r="C391" s="377" t="s">
        <v>1948</v>
      </c>
      <c r="D391" s="377">
        <v>3</v>
      </c>
      <c r="E391" s="458" t="s">
        <v>1951</v>
      </c>
      <c r="F391" s="451" t="s">
        <v>247</v>
      </c>
      <c r="G391" s="451" t="s">
        <v>1143</v>
      </c>
      <c r="H391" s="451" t="s">
        <v>1144</v>
      </c>
      <c r="I391" s="377"/>
      <c r="J391" s="429"/>
    </row>
    <row r="392" spans="1:10" ht="25.5">
      <c r="A392" s="266" t="s">
        <v>1458</v>
      </c>
      <c r="B392" s="420" t="s">
        <v>1878</v>
      </c>
      <c r="C392" s="377" t="s">
        <v>1948</v>
      </c>
      <c r="D392" s="377">
        <v>3</v>
      </c>
      <c r="E392" s="458" t="s">
        <v>1951</v>
      </c>
      <c r="F392" s="451" t="s">
        <v>248</v>
      </c>
      <c r="G392" s="23" t="s">
        <v>574</v>
      </c>
      <c r="H392" s="451" t="s">
        <v>654</v>
      </c>
      <c r="I392" s="377"/>
      <c r="J392" s="429"/>
    </row>
    <row r="393" spans="1:10" ht="25.5">
      <c r="A393" s="266" t="s">
        <v>1458</v>
      </c>
      <c r="B393" s="420" t="s">
        <v>1878</v>
      </c>
      <c r="C393" s="377" t="s">
        <v>1948</v>
      </c>
      <c r="D393" s="377">
        <v>3</v>
      </c>
      <c r="E393" s="458" t="s">
        <v>1951</v>
      </c>
      <c r="F393" s="451" t="s">
        <v>250</v>
      </c>
      <c r="G393" s="23" t="s">
        <v>678</v>
      </c>
      <c r="H393" s="451" t="s">
        <v>567</v>
      </c>
      <c r="I393" s="377"/>
      <c r="J393" s="429"/>
    </row>
    <row r="394" spans="1:10" ht="25.5">
      <c r="A394" s="266" t="s">
        <v>1458</v>
      </c>
      <c r="B394" s="420" t="s">
        <v>1878</v>
      </c>
      <c r="C394" s="377" t="s">
        <v>1948</v>
      </c>
      <c r="D394" s="377">
        <v>3</v>
      </c>
      <c r="E394" s="458" t="s">
        <v>1951</v>
      </c>
      <c r="F394" s="451" t="s">
        <v>267</v>
      </c>
      <c r="G394" s="451" t="s">
        <v>560</v>
      </c>
      <c r="H394" s="451" t="s">
        <v>561</v>
      </c>
      <c r="I394" s="377"/>
      <c r="J394" s="429"/>
    </row>
    <row r="395" spans="1:10" ht="25.5">
      <c r="A395" s="266" t="s">
        <v>1458</v>
      </c>
      <c r="B395" s="420" t="s">
        <v>1878</v>
      </c>
      <c r="C395" s="377" t="s">
        <v>1948</v>
      </c>
      <c r="D395" s="377">
        <v>3</v>
      </c>
      <c r="E395" s="458" t="s">
        <v>1951</v>
      </c>
      <c r="F395" s="451" t="s">
        <v>268</v>
      </c>
      <c r="G395" s="451" t="s">
        <v>759</v>
      </c>
      <c r="H395" s="451" t="s">
        <v>1929</v>
      </c>
      <c r="I395" s="377" t="s">
        <v>590</v>
      </c>
      <c r="J395" s="429"/>
    </row>
    <row r="396" spans="1:10" ht="25.5">
      <c r="A396" s="266" t="s">
        <v>1458</v>
      </c>
      <c r="B396" s="25">
        <v>51000</v>
      </c>
      <c r="C396" s="25" t="s">
        <v>1996</v>
      </c>
      <c r="D396" s="25">
        <v>2</v>
      </c>
      <c r="E396" s="24" t="s">
        <v>1997</v>
      </c>
      <c r="F396" s="23" t="s">
        <v>1761</v>
      </c>
      <c r="G396" s="23" t="s">
        <v>610</v>
      </c>
      <c r="H396" s="23" t="s">
        <v>284</v>
      </c>
      <c r="I396" s="377"/>
      <c r="J396" s="429"/>
    </row>
    <row r="397" spans="1:10" ht="25.5">
      <c r="A397" s="266" t="s">
        <v>1458</v>
      </c>
      <c r="B397" s="25">
        <v>51000</v>
      </c>
      <c r="C397" s="25" t="s">
        <v>1996</v>
      </c>
      <c r="D397" s="25">
        <v>2</v>
      </c>
      <c r="E397" s="24" t="s">
        <v>1997</v>
      </c>
      <c r="F397" s="23" t="s">
        <v>1762</v>
      </c>
      <c r="G397" s="406" t="s">
        <v>739</v>
      </c>
      <c r="H397" s="23" t="s">
        <v>1021</v>
      </c>
      <c r="I397" s="377"/>
      <c r="J397" s="429"/>
    </row>
    <row r="398" spans="1:10" ht="25.5">
      <c r="A398" s="266" t="s">
        <v>1458</v>
      </c>
      <c r="B398" s="25">
        <v>51000</v>
      </c>
      <c r="C398" s="25" t="s">
        <v>1996</v>
      </c>
      <c r="D398" s="25">
        <v>2</v>
      </c>
      <c r="E398" s="24" t="s">
        <v>1997</v>
      </c>
      <c r="F398" s="23" t="s">
        <v>1763</v>
      </c>
      <c r="G398" s="23" t="s">
        <v>683</v>
      </c>
      <c r="H398" s="23" t="s">
        <v>1764</v>
      </c>
      <c r="I398" s="377"/>
      <c r="J398" s="429"/>
    </row>
    <row r="399" spans="1:10" ht="25.5">
      <c r="A399" s="266" t="s">
        <v>1458</v>
      </c>
      <c r="B399" s="25">
        <v>51000</v>
      </c>
      <c r="C399" s="25" t="s">
        <v>1996</v>
      </c>
      <c r="D399" s="25">
        <v>2</v>
      </c>
      <c r="E399" s="24" t="s">
        <v>1997</v>
      </c>
      <c r="F399" s="23" t="s">
        <v>530</v>
      </c>
      <c r="G399" s="23" t="s">
        <v>593</v>
      </c>
      <c r="H399" s="23" t="s">
        <v>1765</v>
      </c>
      <c r="I399" s="377"/>
      <c r="J399" s="429"/>
    </row>
    <row r="400" spans="1:10" ht="25.5">
      <c r="A400" s="266" t="s">
        <v>1458</v>
      </c>
      <c r="B400" s="25">
        <v>51000</v>
      </c>
      <c r="C400" s="25" t="s">
        <v>1996</v>
      </c>
      <c r="D400" s="25">
        <v>2</v>
      </c>
      <c r="E400" s="24" t="s">
        <v>1997</v>
      </c>
      <c r="F400" s="23" t="s">
        <v>1766</v>
      </c>
      <c r="G400" s="406" t="s">
        <v>623</v>
      </c>
      <c r="H400" s="23" t="s">
        <v>1767</v>
      </c>
      <c r="I400" s="377"/>
      <c r="J400" s="429"/>
    </row>
    <row r="401" spans="1:10" ht="25.5">
      <c r="A401" s="266" t="s">
        <v>1458</v>
      </c>
      <c r="B401" s="25">
        <v>51000</v>
      </c>
      <c r="C401" s="25" t="s">
        <v>1996</v>
      </c>
      <c r="D401" s="25">
        <v>2</v>
      </c>
      <c r="E401" s="24" t="s">
        <v>1997</v>
      </c>
      <c r="F401" s="23" t="s">
        <v>1768</v>
      </c>
      <c r="G401" s="406" t="s">
        <v>779</v>
      </c>
      <c r="H401" s="23" t="s">
        <v>1354</v>
      </c>
      <c r="I401" s="377"/>
      <c r="J401" s="429"/>
    </row>
    <row r="402" spans="1:10" ht="25.5">
      <c r="A402" s="370" t="s">
        <v>1458</v>
      </c>
      <c r="B402" s="25">
        <v>51000</v>
      </c>
      <c r="C402" s="25" t="s">
        <v>1996</v>
      </c>
      <c r="D402" s="25">
        <v>2</v>
      </c>
      <c r="E402" s="24" t="s">
        <v>1997</v>
      </c>
      <c r="F402" s="23" t="s">
        <v>1769</v>
      </c>
      <c r="G402" s="23" t="s">
        <v>610</v>
      </c>
      <c r="H402" s="23" t="s">
        <v>580</v>
      </c>
      <c r="I402" s="377"/>
      <c r="J402" s="429"/>
    </row>
    <row r="403" spans="1:10" ht="25.5">
      <c r="A403" s="370" t="s">
        <v>1458</v>
      </c>
      <c r="B403" s="25">
        <v>51000</v>
      </c>
      <c r="C403" s="25" t="s">
        <v>1996</v>
      </c>
      <c r="D403" s="25">
        <v>2</v>
      </c>
      <c r="E403" s="24" t="s">
        <v>1997</v>
      </c>
      <c r="F403" s="23" t="s">
        <v>1770</v>
      </c>
      <c r="G403" s="23" t="s">
        <v>701</v>
      </c>
      <c r="H403" s="23" t="s">
        <v>1771</v>
      </c>
      <c r="I403" s="377"/>
      <c r="J403" s="429"/>
    </row>
    <row r="404" spans="1:10" ht="25.5">
      <c r="A404" s="370" t="s">
        <v>2008</v>
      </c>
      <c r="B404" s="25">
        <v>51000</v>
      </c>
      <c r="C404" s="25" t="s">
        <v>1996</v>
      </c>
      <c r="D404" s="25">
        <v>2</v>
      </c>
      <c r="E404" s="24" t="s">
        <v>1997</v>
      </c>
      <c r="F404" s="23" t="s">
        <v>1772</v>
      </c>
      <c r="G404" s="23" t="s">
        <v>613</v>
      </c>
      <c r="H404" s="23" t="s">
        <v>713</v>
      </c>
      <c r="I404" s="377"/>
      <c r="J404" s="429"/>
    </row>
    <row r="405" spans="1:10" ht="25.5">
      <c r="A405" s="370" t="s">
        <v>1458</v>
      </c>
      <c r="B405" s="25">
        <v>51000</v>
      </c>
      <c r="C405" s="25" t="s">
        <v>1996</v>
      </c>
      <c r="D405" s="25">
        <v>2</v>
      </c>
      <c r="E405" s="24" t="s">
        <v>1997</v>
      </c>
      <c r="F405" s="23" t="s">
        <v>1773</v>
      </c>
      <c r="G405" s="406" t="s">
        <v>779</v>
      </c>
      <c r="H405" s="23" t="s">
        <v>1354</v>
      </c>
      <c r="I405" s="377"/>
      <c r="J405" s="429"/>
    </row>
    <row r="406" spans="1:10" ht="25.5">
      <c r="A406" s="370" t="s">
        <v>2008</v>
      </c>
      <c r="B406" s="25">
        <v>51000</v>
      </c>
      <c r="C406" s="25" t="s">
        <v>1996</v>
      </c>
      <c r="D406" s="25">
        <v>2</v>
      </c>
      <c r="E406" s="24" t="s">
        <v>1997</v>
      </c>
      <c r="F406" s="23" t="s">
        <v>531</v>
      </c>
      <c r="G406" s="23" t="s">
        <v>593</v>
      </c>
      <c r="H406" s="23" t="s">
        <v>1774</v>
      </c>
      <c r="I406" s="377"/>
      <c r="J406" s="429"/>
    </row>
    <row r="407" spans="1:10" ht="25.5">
      <c r="A407" s="370" t="s">
        <v>1458</v>
      </c>
      <c r="B407" s="25">
        <v>51000</v>
      </c>
      <c r="C407" s="25" t="s">
        <v>1996</v>
      </c>
      <c r="D407" s="25">
        <v>2</v>
      </c>
      <c r="E407" s="24" t="s">
        <v>1997</v>
      </c>
      <c r="F407" s="451" t="s">
        <v>1775</v>
      </c>
      <c r="G407" s="451" t="s">
        <v>610</v>
      </c>
      <c r="H407" s="451" t="s">
        <v>1760</v>
      </c>
      <c r="I407" s="377"/>
      <c r="J407" s="429"/>
    </row>
    <row r="408" spans="1:10" ht="25.5">
      <c r="A408" s="266" t="s">
        <v>1458</v>
      </c>
      <c r="B408" s="25">
        <v>51000</v>
      </c>
      <c r="C408" s="25" t="s">
        <v>1996</v>
      </c>
      <c r="D408" s="377">
        <v>3</v>
      </c>
      <c r="E408" s="24" t="s">
        <v>1999</v>
      </c>
      <c r="F408" s="279" t="s">
        <v>1804</v>
      </c>
      <c r="G408" s="406" t="s">
        <v>683</v>
      </c>
      <c r="H408" s="23" t="s">
        <v>1223</v>
      </c>
      <c r="I408" s="333" t="s">
        <v>590</v>
      </c>
      <c r="J408" s="429"/>
    </row>
    <row r="409" spans="1:10" ht="25.5">
      <c r="A409" s="266" t="s">
        <v>1458</v>
      </c>
      <c r="B409" s="25">
        <v>51000</v>
      </c>
      <c r="C409" s="25" t="s">
        <v>1996</v>
      </c>
      <c r="D409" s="377">
        <v>3</v>
      </c>
      <c r="E409" s="24" t="s">
        <v>1999</v>
      </c>
      <c r="F409" s="279" t="s">
        <v>1805</v>
      </c>
      <c r="G409" s="406" t="s">
        <v>593</v>
      </c>
      <c r="H409" s="23" t="s">
        <v>1806</v>
      </c>
      <c r="I409" s="377"/>
      <c r="J409" s="429"/>
    </row>
    <row r="410" spans="1:10" ht="25.5">
      <c r="A410" s="266" t="s">
        <v>1458</v>
      </c>
      <c r="B410" s="25">
        <v>51000</v>
      </c>
      <c r="C410" s="25" t="s">
        <v>1996</v>
      </c>
      <c r="D410" s="377">
        <v>3</v>
      </c>
      <c r="E410" s="24" t="s">
        <v>1999</v>
      </c>
      <c r="F410" s="451" t="s">
        <v>1807</v>
      </c>
      <c r="G410" s="23" t="s">
        <v>610</v>
      </c>
      <c r="H410" s="451" t="s">
        <v>1191</v>
      </c>
      <c r="I410" s="377"/>
      <c r="J410" s="429"/>
    </row>
    <row r="411" spans="1:10" ht="25.5">
      <c r="A411" s="266" t="s">
        <v>1458</v>
      </c>
      <c r="B411" s="25">
        <v>51000</v>
      </c>
      <c r="C411" s="25" t="s">
        <v>1996</v>
      </c>
      <c r="D411" s="377">
        <v>3</v>
      </c>
      <c r="E411" s="24" t="s">
        <v>1999</v>
      </c>
      <c r="F411" s="279" t="s">
        <v>1808</v>
      </c>
      <c r="G411" s="23" t="s">
        <v>593</v>
      </c>
      <c r="H411" s="23" t="s">
        <v>1809</v>
      </c>
      <c r="I411" s="377"/>
      <c r="J411" s="429"/>
    </row>
    <row r="412" spans="1:10" ht="25.5">
      <c r="A412" s="266" t="s">
        <v>1458</v>
      </c>
      <c r="B412" s="25">
        <v>51000</v>
      </c>
      <c r="C412" s="25" t="s">
        <v>1996</v>
      </c>
      <c r="D412" s="377">
        <v>3</v>
      </c>
      <c r="E412" s="24" t="s">
        <v>1999</v>
      </c>
      <c r="F412" s="411" t="s">
        <v>1810</v>
      </c>
      <c r="G412" s="23" t="s">
        <v>593</v>
      </c>
      <c r="H412" s="411" t="s">
        <v>1026</v>
      </c>
      <c r="I412" s="377"/>
      <c r="J412" s="429"/>
    </row>
    <row r="413" spans="1:10" ht="25.5">
      <c r="A413" s="266" t="s">
        <v>1458</v>
      </c>
      <c r="B413" s="25">
        <v>51000</v>
      </c>
      <c r="C413" s="25" t="s">
        <v>1996</v>
      </c>
      <c r="D413" s="377">
        <v>3</v>
      </c>
      <c r="E413" s="24" t="s">
        <v>1999</v>
      </c>
      <c r="F413" s="411" t="s">
        <v>1811</v>
      </c>
      <c r="G413" s="23" t="s">
        <v>593</v>
      </c>
      <c r="H413" s="411" t="s">
        <v>1765</v>
      </c>
      <c r="I413" s="377"/>
      <c r="J413" s="429"/>
    </row>
    <row r="414" spans="1:10" ht="25.5">
      <c r="A414" s="266" t="s">
        <v>1458</v>
      </c>
      <c r="B414" s="25">
        <v>51000</v>
      </c>
      <c r="C414" s="25" t="s">
        <v>1996</v>
      </c>
      <c r="D414" s="377">
        <v>3</v>
      </c>
      <c r="E414" s="24" t="s">
        <v>1999</v>
      </c>
      <c r="F414" s="279" t="s">
        <v>1812</v>
      </c>
      <c r="G414" s="406" t="s">
        <v>759</v>
      </c>
      <c r="H414" s="23" t="s">
        <v>1813</v>
      </c>
      <c r="I414" s="377"/>
      <c r="J414" s="429"/>
    </row>
    <row r="415" spans="1:10" ht="25.5">
      <c r="A415" s="266" t="s">
        <v>1458</v>
      </c>
      <c r="B415" s="25">
        <v>51000</v>
      </c>
      <c r="C415" s="25" t="s">
        <v>1996</v>
      </c>
      <c r="D415" s="377">
        <v>3</v>
      </c>
      <c r="E415" s="24" t="s">
        <v>1999</v>
      </c>
      <c r="F415" s="451" t="s">
        <v>1814</v>
      </c>
      <c r="G415" s="23" t="s">
        <v>701</v>
      </c>
      <c r="H415" s="451" t="s">
        <v>1815</v>
      </c>
      <c r="I415" s="377"/>
      <c r="J415" s="429"/>
    </row>
    <row r="416" spans="1:10" ht="25.5">
      <c r="A416" s="266" t="s">
        <v>1458</v>
      </c>
      <c r="B416" s="25">
        <v>51000</v>
      </c>
      <c r="C416" s="25" t="s">
        <v>1996</v>
      </c>
      <c r="D416" s="377">
        <v>3</v>
      </c>
      <c r="E416" s="24" t="s">
        <v>1999</v>
      </c>
      <c r="F416" s="411" t="s">
        <v>1816</v>
      </c>
      <c r="G416" s="411" t="s">
        <v>1817</v>
      </c>
      <c r="H416" s="411" t="s">
        <v>1065</v>
      </c>
      <c r="I416" s="377"/>
      <c r="J416" s="429"/>
    </row>
    <row r="417" spans="1:10" ht="25.5">
      <c r="A417" s="266" t="s">
        <v>1458</v>
      </c>
      <c r="B417" s="171">
        <v>50703</v>
      </c>
      <c r="C417" s="171" t="s">
        <v>1969</v>
      </c>
      <c r="D417" s="171">
        <v>5</v>
      </c>
      <c r="E417" s="457" t="s">
        <v>1971</v>
      </c>
      <c r="F417" s="411" t="s">
        <v>1493</v>
      </c>
      <c r="G417" s="411" t="s">
        <v>668</v>
      </c>
      <c r="H417" s="411" t="s">
        <v>2049</v>
      </c>
      <c r="I417" s="377"/>
      <c r="J417" s="429" t="s">
        <v>657</v>
      </c>
    </row>
    <row r="418" spans="1:10" ht="25.5">
      <c r="A418" s="266" t="s">
        <v>1458</v>
      </c>
      <c r="B418" s="171">
        <v>50703</v>
      </c>
      <c r="C418" s="171" t="s">
        <v>1969</v>
      </c>
      <c r="D418" s="171">
        <v>5</v>
      </c>
      <c r="E418" s="457" t="s">
        <v>1971</v>
      </c>
      <c r="F418" s="411" t="s">
        <v>1494</v>
      </c>
      <c r="G418" s="411" t="s">
        <v>678</v>
      </c>
      <c r="H418" s="411" t="s">
        <v>1495</v>
      </c>
      <c r="I418" s="377"/>
      <c r="J418" s="429"/>
    </row>
    <row r="419" spans="1:10" ht="25.5">
      <c r="A419" s="266" t="s">
        <v>1458</v>
      </c>
      <c r="B419" s="171">
        <v>50703</v>
      </c>
      <c r="C419" s="171" t="s">
        <v>1969</v>
      </c>
      <c r="D419" s="171">
        <v>5</v>
      </c>
      <c r="E419" s="457" t="s">
        <v>1971</v>
      </c>
      <c r="F419" s="411" t="s">
        <v>1496</v>
      </c>
      <c r="G419" s="411" t="s">
        <v>610</v>
      </c>
      <c r="H419" s="411" t="s">
        <v>284</v>
      </c>
      <c r="I419" s="377"/>
      <c r="J419" s="429"/>
    </row>
    <row r="420" spans="1:10" ht="25.5">
      <c r="A420" s="266" t="s">
        <v>1458</v>
      </c>
      <c r="B420" s="171">
        <v>50703</v>
      </c>
      <c r="C420" s="171" t="s">
        <v>1969</v>
      </c>
      <c r="D420" s="171">
        <v>5</v>
      </c>
      <c r="E420" s="457" t="s">
        <v>1971</v>
      </c>
      <c r="F420" s="451" t="s">
        <v>1497</v>
      </c>
      <c r="G420" s="451" t="s">
        <v>1498</v>
      </c>
      <c r="H420" s="451" t="s">
        <v>1030</v>
      </c>
      <c r="I420" s="377"/>
      <c r="J420" s="429"/>
    </row>
    <row r="421" spans="1:10" ht="25.5">
      <c r="A421" s="266" t="s">
        <v>1458</v>
      </c>
      <c r="B421" s="171">
        <v>50703</v>
      </c>
      <c r="C421" s="171" t="s">
        <v>1969</v>
      </c>
      <c r="D421" s="171">
        <v>5</v>
      </c>
      <c r="E421" s="457" t="s">
        <v>1971</v>
      </c>
      <c r="F421" s="411" t="s">
        <v>1499</v>
      </c>
      <c r="G421" s="411" t="s">
        <v>610</v>
      </c>
      <c r="H421" s="411" t="s">
        <v>1500</v>
      </c>
      <c r="I421" s="377"/>
      <c r="J421" s="429"/>
    </row>
    <row r="422" spans="1:10" ht="25.5">
      <c r="A422" s="266" t="s">
        <v>1458</v>
      </c>
      <c r="B422" s="171">
        <v>50703</v>
      </c>
      <c r="C422" s="171" t="s">
        <v>1969</v>
      </c>
      <c r="D422" s="171">
        <v>5</v>
      </c>
      <c r="E422" s="457" t="s">
        <v>1971</v>
      </c>
      <c r="F422" s="23" t="s">
        <v>1501</v>
      </c>
      <c r="G422" s="451" t="s">
        <v>600</v>
      </c>
      <c r="H422" s="451" t="s">
        <v>1193</v>
      </c>
      <c r="I422" s="377"/>
      <c r="J422" s="429"/>
    </row>
    <row r="423" spans="1:10" ht="25.5">
      <c r="A423" s="266" t="s">
        <v>1458</v>
      </c>
      <c r="B423" s="171">
        <v>50703</v>
      </c>
      <c r="C423" s="171" t="s">
        <v>1969</v>
      </c>
      <c r="D423" s="171">
        <v>5</v>
      </c>
      <c r="E423" s="457" t="s">
        <v>1971</v>
      </c>
      <c r="F423" s="23" t="s">
        <v>1502</v>
      </c>
      <c r="G423" s="451" t="s">
        <v>1498</v>
      </c>
      <c r="H423" s="451" t="s">
        <v>1503</v>
      </c>
      <c r="I423" s="377"/>
      <c r="J423" s="429"/>
    </row>
    <row r="424" spans="1:10" ht="25.5">
      <c r="A424" s="266" t="s">
        <v>1458</v>
      </c>
      <c r="B424" s="171">
        <v>50703</v>
      </c>
      <c r="C424" s="171" t="s">
        <v>1969</v>
      </c>
      <c r="D424" s="171">
        <v>5</v>
      </c>
      <c r="E424" s="457" t="s">
        <v>1971</v>
      </c>
      <c r="F424" s="23" t="s">
        <v>1504</v>
      </c>
      <c r="G424" s="23" t="s">
        <v>759</v>
      </c>
      <c r="H424" s="23" t="s">
        <v>1505</v>
      </c>
      <c r="I424" s="377"/>
      <c r="J424" s="429"/>
    </row>
    <row r="425" spans="1:10" ht="25.5">
      <c r="A425" s="266" t="s">
        <v>1458</v>
      </c>
      <c r="B425" s="171">
        <v>50703</v>
      </c>
      <c r="C425" s="171" t="s">
        <v>1969</v>
      </c>
      <c r="D425" s="171">
        <v>5</v>
      </c>
      <c r="E425" s="457" t="s">
        <v>1971</v>
      </c>
      <c r="F425" s="411" t="s">
        <v>1506</v>
      </c>
      <c r="G425" s="411" t="s">
        <v>678</v>
      </c>
      <c r="H425" s="411" t="s">
        <v>567</v>
      </c>
      <c r="I425" s="377"/>
      <c r="J425" s="429"/>
    </row>
    <row r="426" spans="1:10" ht="25.5">
      <c r="A426" s="266" t="s">
        <v>1458</v>
      </c>
      <c r="B426" s="171">
        <v>50703</v>
      </c>
      <c r="C426" s="171" t="s">
        <v>1969</v>
      </c>
      <c r="D426" s="171">
        <v>5</v>
      </c>
      <c r="E426" s="457" t="s">
        <v>1971</v>
      </c>
      <c r="F426" s="411" t="s">
        <v>1507</v>
      </c>
      <c r="G426" s="411" t="s">
        <v>605</v>
      </c>
      <c r="H426" s="411" t="s">
        <v>1508</v>
      </c>
      <c r="I426" s="377"/>
      <c r="J426" s="429"/>
    </row>
    <row r="427" spans="1:10" ht="25.5">
      <c r="A427" s="266" t="s">
        <v>1458</v>
      </c>
      <c r="B427" s="171">
        <v>50703</v>
      </c>
      <c r="C427" s="171" t="s">
        <v>1969</v>
      </c>
      <c r="D427" s="171">
        <v>5</v>
      </c>
      <c r="E427" s="457" t="s">
        <v>1971</v>
      </c>
      <c r="F427" s="411" t="s">
        <v>1509</v>
      </c>
      <c r="G427" s="411" t="s">
        <v>882</v>
      </c>
      <c r="H427" s="411" t="s">
        <v>1284</v>
      </c>
      <c r="I427" s="377"/>
      <c r="J427" s="429"/>
    </row>
    <row r="428" spans="1:10" ht="25.5">
      <c r="A428" s="266" t="s">
        <v>1458</v>
      </c>
      <c r="B428" s="25">
        <v>50501</v>
      </c>
      <c r="C428" s="25" t="s">
        <v>2000</v>
      </c>
      <c r="D428" s="25">
        <v>4</v>
      </c>
      <c r="E428" s="24" t="s">
        <v>2001</v>
      </c>
      <c r="F428" s="279" t="s">
        <v>1790</v>
      </c>
      <c r="G428" s="406" t="s">
        <v>930</v>
      </c>
      <c r="H428" s="23" t="s">
        <v>1791</v>
      </c>
      <c r="I428" s="333"/>
      <c r="J428" s="405" t="s">
        <v>1400</v>
      </c>
    </row>
    <row r="429" spans="1:10" ht="25.5">
      <c r="A429" s="266" t="s">
        <v>1458</v>
      </c>
      <c r="B429" s="25">
        <v>50501</v>
      </c>
      <c r="C429" s="25" t="s">
        <v>2000</v>
      </c>
      <c r="D429" s="25">
        <v>4</v>
      </c>
      <c r="E429" s="24" t="s">
        <v>2001</v>
      </c>
      <c r="F429" s="23" t="s">
        <v>1792</v>
      </c>
      <c r="G429" s="451" t="s">
        <v>683</v>
      </c>
      <c r="H429" s="451" t="s">
        <v>1793</v>
      </c>
      <c r="I429" s="333"/>
      <c r="J429" s="405"/>
    </row>
    <row r="430" spans="1:10" ht="25.5">
      <c r="A430" s="266" t="s">
        <v>1458</v>
      </c>
      <c r="B430" s="25">
        <v>50501</v>
      </c>
      <c r="C430" s="25" t="s">
        <v>2000</v>
      </c>
      <c r="D430" s="25">
        <v>4</v>
      </c>
      <c r="E430" s="24" t="s">
        <v>2001</v>
      </c>
      <c r="F430" s="23" t="s">
        <v>1794</v>
      </c>
      <c r="G430" s="451" t="s">
        <v>683</v>
      </c>
      <c r="H430" s="451" t="s">
        <v>1193</v>
      </c>
      <c r="I430" s="333"/>
      <c r="J430" s="429"/>
    </row>
    <row r="431" spans="1:10" ht="25.5">
      <c r="A431" s="266" t="s">
        <v>1458</v>
      </c>
      <c r="B431" s="25">
        <v>50501</v>
      </c>
      <c r="C431" s="25" t="s">
        <v>2000</v>
      </c>
      <c r="D431" s="25">
        <v>4</v>
      </c>
      <c r="E431" s="24" t="s">
        <v>2001</v>
      </c>
      <c r="F431" s="411" t="s">
        <v>1795</v>
      </c>
      <c r="G431" s="411" t="s">
        <v>616</v>
      </c>
      <c r="H431" s="411" t="s">
        <v>1386</v>
      </c>
      <c r="I431" s="377"/>
      <c r="J431" s="429"/>
    </row>
    <row r="432" spans="1:10" ht="25.5">
      <c r="A432" s="266" t="s">
        <v>1458</v>
      </c>
      <c r="B432" s="25">
        <v>50501</v>
      </c>
      <c r="C432" s="25" t="s">
        <v>2000</v>
      </c>
      <c r="D432" s="25">
        <v>4</v>
      </c>
      <c r="E432" s="24" t="s">
        <v>2001</v>
      </c>
      <c r="F432" s="411" t="s">
        <v>1796</v>
      </c>
      <c r="G432" s="411" t="s">
        <v>605</v>
      </c>
      <c r="H432" s="411" t="s">
        <v>1798</v>
      </c>
      <c r="I432" s="377"/>
      <c r="J432" s="429"/>
    </row>
    <row r="433" spans="1:10" ht="25.5">
      <c r="A433" s="266" t="s">
        <v>1458</v>
      </c>
      <c r="B433" s="25">
        <v>50501</v>
      </c>
      <c r="C433" s="25" t="s">
        <v>2000</v>
      </c>
      <c r="D433" s="25">
        <v>4</v>
      </c>
      <c r="E433" s="24" t="s">
        <v>2001</v>
      </c>
      <c r="F433" s="411" t="s">
        <v>1797</v>
      </c>
      <c r="G433" s="411" t="s">
        <v>605</v>
      </c>
      <c r="H433" s="411" t="s">
        <v>1798</v>
      </c>
      <c r="I433" s="377"/>
      <c r="J433" s="429"/>
    </row>
    <row r="434" spans="1:10" ht="25.5">
      <c r="A434" s="266" t="s">
        <v>1458</v>
      </c>
      <c r="B434" s="25">
        <v>50501</v>
      </c>
      <c r="C434" s="25" t="s">
        <v>2000</v>
      </c>
      <c r="D434" s="25">
        <v>4</v>
      </c>
      <c r="E434" s="24" t="s">
        <v>2001</v>
      </c>
      <c r="F434" s="23" t="s">
        <v>1799</v>
      </c>
      <c r="G434" s="451" t="s">
        <v>613</v>
      </c>
      <c r="H434" s="451" t="s">
        <v>1800</v>
      </c>
      <c r="I434" s="377"/>
      <c r="J434" s="429"/>
    </row>
    <row r="435" spans="1:10" ht="25.5">
      <c r="A435" s="266" t="s">
        <v>1458</v>
      </c>
      <c r="B435" s="25">
        <v>50501</v>
      </c>
      <c r="C435" s="25" t="s">
        <v>2000</v>
      </c>
      <c r="D435" s="25">
        <v>4</v>
      </c>
      <c r="E435" s="24" t="s">
        <v>2001</v>
      </c>
      <c r="F435" s="23" t="s">
        <v>1801</v>
      </c>
      <c r="G435" s="451" t="s">
        <v>623</v>
      </c>
      <c r="H435" s="451" t="s">
        <v>1854</v>
      </c>
      <c r="I435" s="377"/>
      <c r="J435" s="429"/>
    </row>
    <row r="436" spans="1:10" ht="25.5">
      <c r="A436" s="266" t="s">
        <v>1458</v>
      </c>
      <c r="B436" s="25">
        <v>50501</v>
      </c>
      <c r="C436" s="25" t="s">
        <v>2000</v>
      </c>
      <c r="D436" s="25">
        <v>4</v>
      </c>
      <c r="E436" s="24" t="s">
        <v>2001</v>
      </c>
      <c r="F436" s="411" t="s">
        <v>1802</v>
      </c>
      <c r="G436" s="411" t="s">
        <v>613</v>
      </c>
      <c r="H436" s="411" t="s">
        <v>567</v>
      </c>
      <c r="I436" s="377"/>
      <c r="J436" s="429"/>
    </row>
    <row r="437" spans="1:10" ht="25.5">
      <c r="A437" s="266" t="s">
        <v>1458</v>
      </c>
      <c r="B437" s="161" t="s">
        <v>399</v>
      </c>
      <c r="C437" s="163" t="s">
        <v>1871</v>
      </c>
      <c r="D437" s="163">
        <v>2</v>
      </c>
      <c r="E437" s="459" t="s">
        <v>1872</v>
      </c>
      <c r="F437" s="23" t="s">
        <v>12</v>
      </c>
      <c r="G437" s="23" t="s">
        <v>779</v>
      </c>
      <c r="H437" s="23" t="s">
        <v>1785</v>
      </c>
      <c r="I437" s="377"/>
      <c r="J437" s="429"/>
    </row>
    <row r="438" spans="1:10" ht="25.5">
      <c r="A438" s="266" t="s">
        <v>1458</v>
      </c>
      <c r="B438" s="161" t="s">
        <v>399</v>
      </c>
      <c r="C438" s="163" t="s">
        <v>1871</v>
      </c>
      <c r="D438" s="163">
        <v>2</v>
      </c>
      <c r="E438" s="459" t="s">
        <v>1872</v>
      </c>
      <c r="F438" s="23" t="s">
        <v>13</v>
      </c>
      <c r="G438" s="23" t="s">
        <v>739</v>
      </c>
      <c r="H438" s="23" t="s">
        <v>14</v>
      </c>
      <c r="I438" s="377"/>
      <c r="J438" s="429"/>
    </row>
    <row r="439" spans="1:10" ht="25.5">
      <c r="A439" s="370" t="s">
        <v>1458</v>
      </c>
      <c r="B439" s="161" t="s">
        <v>399</v>
      </c>
      <c r="C439" s="163" t="s">
        <v>1871</v>
      </c>
      <c r="D439" s="163">
        <v>2</v>
      </c>
      <c r="E439" s="459" t="s">
        <v>1872</v>
      </c>
      <c r="F439" s="23" t="s">
        <v>15</v>
      </c>
      <c r="G439" s="23" t="s">
        <v>701</v>
      </c>
      <c r="H439" s="23" t="s">
        <v>16</v>
      </c>
      <c r="I439" s="377"/>
      <c r="J439" s="429"/>
    </row>
    <row r="440" spans="1:10" ht="25.5">
      <c r="A440" s="370" t="s">
        <v>1458</v>
      </c>
      <c r="B440" s="161" t="s">
        <v>399</v>
      </c>
      <c r="C440" s="163" t="s">
        <v>1871</v>
      </c>
      <c r="D440" s="163">
        <v>2</v>
      </c>
      <c r="E440" s="459" t="s">
        <v>1872</v>
      </c>
      <c r="F440" s="411" t="s">
        <v>17</v>
      </c>
      <c r="G440" s="411" t="s">
        <v>813</v>
      </c>
      <c r="H440" s="411" t="s">
        <v>18</v>
      </c>
      <c r="I440" s="377"/>
      <c r="J440" s="429"/>
    </row>
    <row r="441" spans="1:10" ht="25.5">
      <c r="A441" s="370" t="s">
        <v>1458</v>
      </c>
      <c r="B441" s="161" t="s">
        <v>399</v>
      </c>
      <c r="C441" s="163" t="s">
        <v>1871</v>
      </c>
      <c r="D441" s="163">
        <v>2</v>
      </c>
      <c r="E441" s="459" t="s">
        <v>1872</v>
      </c>
      <c r="F441" s="411" t="s">
        <v>19</v>
      </c>
      <c r="G441" s="411" t="s">
        <v>813</v>
      </c>
      <c r="H441" s="411" t="s">
        <v>18</v>
      </c>
      <c r="I441" s="377"/>
      <c r="J441" s="429"/>
    </row>
    <row r="442" spans="1:10" ht="25.5">
      <c r="A442" s="370" t="s">
        <v>1458</v>
      </c>
      <c r="B442" s="161" t="s">
        <v>399</v>
      </c>
      <c r="C442" s="163" t="s">
        <v>1871</v>
      </c>
      <c r="D442" s="163">
        <v>2</v>
      </c>
      <c r="E442" s="459" t="s">
        <v>1872</v>
      </c>
      <c r="F442" s="411" t="s">
        <v>20</v>
      </c>
      <c r="G442" s="411" t="s">
        <v>21</v>
      </c>
      <c r="H442" s="411" t="s">
        <v>22</v>
      </c>
      <c r="I442" s="377"/>
      <c r="J442" s="429"/>
    </row>
    <row r="443" spans="1:10" ht="25.5">
      <c r="A443" s="370" t="s">
        <v>1458</v>
      </c>
      <c r="B443" s="161" t="s">
        <v>399</v>
      </c>
      <c r="C443" s="163" t="s">
        <v>1871</v>
      </c>
      <c r="D443" s="163">
        <v>2</v>
      </c>
      <c r="E443" s="459" t="s">
        <v>1872</v>
      </c>
      <c r="F443" s="23" t="s">
        <v>23</v>
      </c>
      <c r="G443" s="23" t="s">
        <v>779</v>
      </c>
      <c r="H443" s="23" t="s">
        <v>1354</v>
      </c>
      <c r="I443" s="377"/>
      <c r="J443" s="429"/>
    </row>
    <row r="444" spans="1:10" ht="25.5">
      <c r="A444" s="266" t="s">
        <v>1458</v>
      </c>
      <c r="B444" s="25">
        <v>50708</v>
      </c>
      <c r="C444" s="25" t="s">
        <v>1984</v>
      </c>
      <c r="D444" s="25">
        <v>5</v>
      </c>
      <c r="E444" s="24" t="s">
        <v>1986</v>
      </c>
      <c r="F444" s="23" t="s">
        <v>1078</v>
      </c>
      <c r="G444" s="23" t="s">
        <v>912</v>
      </c>
      <c r="H444" s="23" t="s">
        <v>1079</v>
      </c>
      <c r="I444" s="333"/>
      <c r="J444" s="429"/>
    </row>
    <row r="445" spans="1:10" ht="25.5">
      <c r="A445" s="266" t="s">
        <v>1458</v>
      </c>
      <c r="B445" s="25">
        <v>50708</v>
      </c>
      <c r="C445" s="25" t="s">
        <v>1984</v>
      </c>
      <c r="D445" s="25">
        <v>5</v>
      </c>
      <c r="E445" s="24" t="s">
        <v>1986</v>
      </c>
      <c r="F445" s="23" t="s">
        <v>1092</v>
      </c>
      <c r="G445" s="23" t="s">
        <v>574</v>
      </c>
      <c r="H445" s="23" t="s">
        <v>1093</v>
      </c>
      <c r="I445" s="333"/>
      <c r="J445" s="429"/>
    </row>
    <row r="446" spans="1:10" ht="25.5">
      <c r="A446" s="266" t="s">
        <v>1458</v>
      </c>
      <c r="B446" s="25">
        <v>50708</v>
      </c>
      <c r="C446" s="25" t="s">
        <v>1984</v>
      </c>
      <c r="D446" s="25">
        <v>5</v>
      </c>
      <c r="E446" s="24" t="s">
        <v>1986</v>
      </c>
      <c r="F446" s="411" t="s">
        <v>1094</v>
      </c>
      <c r="G446" s="411" t="s">
        <v>930</v>
      </c>
      <c r="H446" s="411" t="s">
        <v>1286</v>
      </c>
      <c r="I446" s="377"/>
      <c r="J446" s="429"/>
    </row>
    <row r="447" spans="1:10" ht="25.5">
      <c r="A447" s="266" t="s">
        <v>1458</v>
      </c>
      <c r="B447" s="25">
        <v>50708</v>
      </c>
      <c r="C447" s="25" t="s">
        <v>1984</v>
      </c>
      <c r="D447" s="25">
        <v>5</v>
      </c>
      <c r="E447" s="24" t="s">
        <v>1986</v>
      </c>
      <c r="F447" s="23" t="s">
        <v>1095</v>
      </c>
      <c r="G447" s="23" t="s">
        <v>759</v>
      </c>
      <c r="H447" s="23" t="s">
        <v>1096</v>
      </c>
      <c r="I447" s="280"/>
      <c r="J447" s="429"/>
    </row>
    <row r="448" spans="1:10" ht="25.5">
      <c r="A448" s="266" t="s">
        <v>1458</v>
      </c>
      <c r="B448" s="25">
        <v>50708</v>
      </c>
      <c r="C448" s="25" t="s">
        <v>1984</v>
      </c>
      <c r="D448" s="25">
        <v>5</v>
      </c>
      <c r="E448" s="24" t="s">
        <v>1986</v>
      </c>
      <c r="F448" s="451" t="s">
        <v>1097</v>
      </c>
      <c r="G448" s="23" t="s">
        <v>930</v>
      </c>
      <c r="H448" s="451" t="s">
        <v>1284</v>
      </c>
      <c r="I448" s="377"/>
      <c r="J448" s="429"/>
    </row>
    <row r="449" spans="1:10" ht="12.75">
      <c r="A449" s="266" t="s">
        <v>1458</v>
      </c>
      <c r="B449" s="377">
        <v>50714</v>
      </c>
      <c r="C449" s="377" t="s">
        <v>1959</v>
      </c>
      <c r="D449" s="377">
        <v>4</v>
      </c>
      <c r="E449" s="458" t="s">
        <v>1960</v>
      </c>
      <c r="F449" s="23" t="s">
        <v>256</v>
      </c>
      <c r="G449" s="23" t="s">
        <v>912</v>
      </c>
      <c r="H449" s="23" t="s">
        <v>257</v>
      </c>
      <c r="I449" s="377"/>
      <c r="J449" s="429"/>
    </row>
    <row r="450" spans="1:10" ht="12.75">
      <c r="A450" s="266" t="s">
        <v>1458</v>
      </c>
      <c r="B450" s="377">
        <v>50714</v>
      </c>
      <c r="C450" s="377" t="s">
        <v>1959</v>
      </c>
      <c r="D450" s="377">
        <v>4</v>
      </c>
      <c r="E450" s="458" t="s">
        <v>1960</v>
      </c>
      <c r="F450" s="23" t="s">
        <v>258</v>
      </c>
      <c r="G450" s="23" t="s">
        <v>605</v>
      </c>
      <c r="H450" s="23" t="s">
        <v>681</v>
      </c>
      <c r="I450" s="377"/>
      <c r="J450" s="429"/>
    </row>
    <row r="451" spans="1:10" ht="12.75">
      <c r="A451" s="266" t="s">
        <v>1458</v>
      </c>
      <c r="B451" s="377">
        <v>50714</v>
      </c>
      <c r="C451" s="377" t="s">
        <v>1959</v>
      </c>
      <c r="D451" s="377">
        <v>4</v>
      </c>
      <c r="E451" s="458" t="s">
        <v>1960</v>
      </c>
      <c r="F451" s="23" t="s">
        <v>259</v>
      </c>
      <c r="G451" s="23" t="s">
        <v>1143</v>
      </c>
      <c r="H451" s="23" t="s">
        <v>1144</v>
      </c>
      <c r="I451" s="377"/>
      <c r="J451" s="429"/>
    </row>
    <row r="452" spans="1:10" ht="12.75">
      <c r="A452" s="266" t="s">
        <v>1458</v>
      </c>
      <c r="B452" s="377">
        <v>50714</v>
      </c>
      <c r="C452" s="377" t="s">
        <v>1959</v>
      </c>
      <c r="D452" s="377">
        <v>4</v>
      </c>
      <c r="E452" s="458" t="s">
        <v>1960</v>
      </c>
      <c r="F452" s="23" t="s">
        <v>260</v>
      </c>
      <c r="G452" s="23" t="s">
        <v>600</v>
      </c>
      <c r="H452" s="23" t="s">
        <v>261</v>
      </c>
      <c r="I452" s="377"/>
      <c r="J452" s="429"/>
    </row>
    <row r="453" spans="1:10" ht="12.75">
      <c r="A453" s="266" t="s">
        <v>1458</v>
      </c>
      <c r="B453" s="377">
        <v>50714</v>
      </c>
      <c r="C453" s="377" t="s">
        <v>1959</v>
      </c>
      <c r="D453" s="377">
        <v>4</v>
      </c>
      <c r="E453" s="458" t="s">
        <v>1960</v>
      </c>
      <c r="F453" s="23" t="s">
        <v>262</v>
      </c>
      <c r="G453" s="23" t="s">
        <v>912</v>
      </c>
      <c r="H453" s="23" t="s">
        <v>263</v>
      </c>
      <c r="I453" s="377"/>
      <c r="J453" s="429"/>
    </row>
    <row r="454" spans="1:10" ht="12.75">
      <c r="A454" s="266" t="s">
        <v>1458</v>
      </c>
      <c r="B454" s="377">
        <v>50714</v>
      </c>
      <c r="C454" s="377" t="s">
        <v>1959</v>
      </c>
      <c r="D454" s="377">
        <v>4</v>
      </c>
      <c r="E454" s="458" t="s">
        <v>1960</v>
      </c>
      <c r="F454" s="23" t="s">
        <v>264</v>
      </c>
      <c r="G454" s="23" t="s">
        <v>930</v>
      </c>
      <c r="H454" s="23" t="s">
        <v>265</v>
      </c>
      <c r="I454" s="377"/>
      <c r="J454" s="429"/>
    </row>
    <row r="455" spans="1:10" ht="12.75">
      <c r="A455" s="266" t="s">
        <v>1458</v>
      </c>
      <c r="B455" s="377">
        <v>50714</v>
      </c>
      <c r="C455" s="377" t="s">
        <v>1959</v>
      </c>
      <c r="D455" s="377">
        <v>4</v>
      </c>
      <c r="E455" s="458" t="s">
        <v>1960</v>
      </c>
      <c r="F455" s="23" t="s">
        <v>266</v>
      </c>
      <c r="G455" s="23" t="s">
        <v>605</v>
      </c>
      <c r="H455" s="23" t="s">
        <v>875</v>
      </c>
      <c r="I455" s="377"/>
      <c r="J455" s="429"/>
    </row>
    <row r="456" spans="1:10" ht="12.75">
      <c r="A456" s="266" t="s">
        <v>1458</v>
      </c>
      <c r="B456" s="377">
        <v>50714</v>
      </c>
      <c r="C456" s="377" t="s">
        <v>1959</v>
      </c>
      <c r="D456" s="377">
        <v>5</v>
      </c>
      <c r="E456" s="458" t="s">
        <v>1961</v>
      </c>
      <c r="F456" s="279" t="s">
        <v>1319</v>
      </c>
      <c r="G456" s="406" t="s">
        <v>779</v>
      </c>
      <c r="H456" s="23" t="s">
        <v>1320</v>
      </c>
      <c r="I456" s="377"/>
      <c r="J456" s="429"/>
    </row>
    <row r="457" spans="1:10" ht="12.75">
      <c r="A457" s="266" t="s">
        <v>1458</v>
      </c>
      <c r="B457" s="377">
        <v>50714</v>
      </c>
      <c r="C457" s="377" t="s">
        <v>1959</v>
      </c>
      <c r="D457" s="377">
        <v>5</v>
      </c>
      <c r="E457" s="458" t="s">
        <v>1961</v>
      </c>
      <c r="F457" s="23" t="s">
        <v>1321</v>
      </c>
      <c r="G457" s="23" t="s">
        <v>623</v>
      </c>
      <c r="H457" s="23" t="s">
        <v>1322</v>
      </c>
      <c r="I457" s="377"/>
      <c r="J457" s="429"/>
    </row>
    <row r="458" spans="1:10" ht="12.75">
      <c r="A458" s="266" t="s">
        <v>1458</v>
      </c>
      <c r="B458" s="377">
        <v>50714</v>
      </c>
      <c r="C458" s="377" t="s">
        <v>1959</v>
      </c>
      <c r="D458" s="377">
        <v>5</v>
      </c>
      <c r="E458" s="458" t="s">
        <v>1961</v>
      </c>
      <c r="F458" s="23" t="s">
        <v>1323</v>
      </c>
      <c r="G458" s="23" t="s">
        <v>600</v>
      </c>
      <c r="H458" s="23" t="s">
        <v>1793</v>
      </c>
      <c r="I458" s="377"/>
      <c r="J458" s="429"/>
    </row>
    <row r="459" spans="1:10" ht="12.75">
      <c r="A459" s="266" t="s">
        <v>1458</v>
      </c>
      <c r="B459" s="377">
        <v>50714</v>
      </c>
      <c r="C459" s="377" t="s">
        <v>1959</v>
      </c>
      <c r="D459" s="377">
        <v>5</v>
      </c>
      <c r="E459" s="458" t="s">
        <v>1961</v>
      </c>
      <c r="F459" s="279" t="s">
        <v>1324</v>
      </c>
      <c r="G459" s="406" t="s">
        <v>930</v>
      </c>
      <c r="H459" s="23" t="s">
        <v>1325</v>
      </c>
      <c r="I459" s="377"/>
      <c r="J459" s="429"/>
    </row>
    <row r="460" spans="1:10" ht="12.75">
      <c r="A460" s="266" t="s">
        <v>1458</v>
      </c>
      <c r="B460" s="377">
        <v>50714</v>
      </c>
      <c r="C460" s="377" t="s">
        <v>1959</v>
      </c>
      <c r="D460" s="377">
        <v>5</v>
      </c>
      <c r="E460" s="458" t="s">
        <v>1961</v>
      </c>
      <c r="F460" s="406" t="s">
        <v>1326</v>
      </c>
      <c r="G460" s="406" t="s">
        <v>623</v>
      </c>
      <c r="H460" s="23" t="s">
        <v>1123</v>
      </c>
      <c r="I460" s="377"/>
      <c r="J460" s="429"/>
    </row>
    <row r="461" spans="1:10" ht="12.75">
      <c r="A461" s="266" t="s">
        <v>1458</v>
      </c>
      <c r="B461" s="377">
        <v>50714</v>
      </c>
      <c r="C461" s="377" t="s">
        <v>1959</v>
      </c>
      <c r="D461" s="377">
        <v>5</v>
      </c>
      <c r="E461" s="458" t="s">
        <v>1961</v>
      </c>
      <c r="F461" s="23" t="s">
        <v>1327</v>
      </c>
      <c r="G461" s="23" t="s">
        <v>574</v>
      </c>
      <c r="H461" s="23" t="s">
        <v>1328</v>
      </c>
      <c r="I461" s="280"/>
      <c r="J461" s="283"/>
    </row>
    <row r="462" spans="1:10" ht="12.75">
      <c r="A462" s="266" t="s">
        <v>1458</v>
      </c>
      <c r="B462" s="377">
        <v>50714</v>
      </c>
      <c r="C462" s="377" t="s">
        <v>1959</v>
      </c>
      <c r="D462" s="377">
        <v>5</v>
      </c>
      <c r="E462" s="458" t="s">
        <v>1961</v>
      </c>
      <c r="F462" s="279" t="s">
        <v>1329</v>
      </c>
      <c r="G462" s="406" t="s">
        <v>616</v>
      </c>
      <c r="H462" s="23" t="s">
        <v>1272</v>
      </c>
      <c r="I462" s="280"/>
      <c r="J462" s="283"/>
    </row>
    <row r="463" spans="1:10" ht="12.75">
      <c r="A463" s="313"/>
      <c r="B463" s="409"/>
      <c r="C463" s="409"/>
      <c r="D463" s="409"/>
      <c r="E463" s="461"/>
      <c r="F463" s="415"/>
      <c r="G463" s="462"/>
      <c r="H463" s="50"/>
      <c r="I463" s="267"/>
      <c r="J463" s="284"/>
    </row>
    <row r="464" spans="1:10" ht="13.5" thickBot="1">
      <c r="A464" s="442"/>
      <c r="B464" s="443"/>
      <c r="C464" s="443"/>
      <c r="D464" s="444"/>
      <c r="E464" s="443"/>
      <c r="F464" s="443"/>
      <c r="G464" s="444"/>
      <c r="H464" s="444"/>
      <c r="I464" s="443"/>
      <c r="J464" s="445"/>
    </row>
    <row r="465" spans="1:10" ht="13.5" thickBot="1">
      <c r="A465" s="471" t="s">
        <v>1551</v>
      </c>
      <c r="B465" s="463"/>
      <c r="C465" s="463"/>
      <c r="D465" s="463"/>
      <c r="E465" s="463"/>
      <c r="F465" s="417">
        <f>IF('Форма 1'!N218=COUNTIF(F4:F464,"*"),COUNTIF(F4:F464,"*"),"ОШИБКА")</f>
        <v>459</v>
      </c>
      <c r="G465" s="439"/>
      <c r="H465" s="439"/>
      <c r="I465" s="439"/>
      <c r="J465" s="440"/>
    </row>
  </sheetData>
  <sheetProtection password="DC47" sheet="1" insertRows="0"/>
  <mergeCells count="1">
    <mergeCell ref="A465:E465"/>
  </mergeCells>
  <conditionalFormatting sqref="F465">
    <cfRule type="containsText" priority="1" dxfId="0" operator="containsText" stopIfTrue="1" text="ОШИБКА">
      <formula>NOT(ISERROR(SEARCH("ОШИБКА",F465)))</formula>
    </cfRule>
  </conditionalFormatting>
  <printOptions/>
  <pageMargins left="0.19" right="0.17" top="0.29" bottom="0.21" header="0.5" footer="0.2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zoomScale="90" zoomScaleNormal="90" zoomScalePageLayoutView="0" workbookViewId="0" topLeftCell="A1">
      <pane xSplit="5" ySplit="3" topLeftCell="F6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63" sqref="D63"/>
    </sheetView>
  </sheetViews>
  <sheetFormatPr defaultColWidth="9.140625" defaultRowHeight="15"/>
  <cols>
    <col min="1" max="1" width="7.00390625" style="41" customWidth="1"/>
    <col min="2" max="2" width="11.00390625" style="41" customWidth="1"/>
    <col min="3" max="3" width="25.28125" style="41" customWidth="1"/>
    <col min="4" max="4" width="5.57421875" style="41" customWidth="1"/>
    <col min="5" max="5" width="12.421875" style="41" customWidth="1"/>
    <col min="6" max="6" width="33.8515625" style="41" customWidth="1"/>
    <col min="7" max="7" width="9.140625" style="41" customWidth="1"/>
    <col min="8" max="8" width="31.57421875" style="41" customWidth="1"/>
    <col min="9" max="9" width="12.28125" style="41" customWidth="1"/>
    <col min="10" max="10" width="9.57421875" style="41" customWidth="1"/>
    <col min="11" max="16384" width="9.140625" style="41" customWidth="1"/>
  </cols>
  <sheetData>
    <row r="1" spans="1:10" ht="13.5" thickBot="1">
      <c r="A1" s="7" t="s">
        <v>1483</v>
      </c>
      <c r="B1" s="2"/>
      <c r="C1" s="2"/>
      <c r="D1" s="2"/>
      <c r="E1" s="2"/>
      <c r="F1" s="2"/>
      <c r="G1" s="2"/>
      <c r="H1" s="2"/>
      <c r="I1" s="2"/>
      <c r="J1" s="2"/>
    </row>
    <row r="2" spans="1:10" ht="116.25">
      <c r="A2" s="104" t="s">
        <v>1463</v>
      </c>
      <c r="B2" s="66" t="s">
        <v>1549</v>
      </c>
      <c r="C2" s="66" t="s">
        <v>1471</v>
      </c>
      <c r="D2" s="66" t="s">
        <v>1460</v>
      </c>
      <c r="E2" s="66" t="s">
        <v>1464</v>
      </c>
      <c r="F2" s="66" t="s">
        <v>1452</v>
      </c>
      <c r="G2" s="66" t="s">
        <v>1478</v>
      </c>
      <c r="H2" s="66" t="s">
        <v>1479</v>
      </c>
      <c r="I2" s="66" t="s">
        <v>1480</v>
      </c>
      <c r="J2" s="67" t="s">
        <v>1481</v>
      </c>
    </row>
    <row r="3" spans="1:10" ht="13.5" thickBot="1">
      <c r="A3" s="106">
        <v>1</v>
      </c>
      <c r="B3" s="107">
        <v>2</v>
      </c>
      <c r="C3" s="107">
        <v>3</v>
      </c>
      <c r="D3" s="107">
        <v>4</v>
      </c>
      <c r="E3" s="107">
        <v>5</v>
      </c>
      <c r="F3" s="107">
        <v>6</v>
      </c>
      <c r="G3" s="107">
        <v>7</v>
      </c>
      <c r="H3" s="107">
        <v>8</v>
      </c>
      <c r="I3" s="107">
        <v>9</v>
      </c>
      <c r="J3" s="108">
        <v>10</v>
      </c>
    </row>
    <row r="4" spans="1:10" ht="25.5">
      <c r="A4" s="266" t="s">
        <v>1458</v>
      </c>
      <c r="B4" s="171" t="s">
        <v>155</v>
      </c>
      <c r="C4" s="171" t="s">
        <v>1972</v>
      </c>
      <c r="D4" s="171">
        <v>5</v>
      </c>
      <c r="E4" s="172" t="s">
        <v>1974</v>
      </c>
      <c r="F4" s="114" t="s">
        <v>619</v>
      </c>
      <c r="G4" s="278" t="s">
        <v>91</v>
      </c>
      <c r="H4" s="279" t="s">
        <v>591</v>
      </c>
      <c r="I4" s="114"/>
      <c r="J4" s="115"/>
    </row>
    <row r="5" spans="1:10" ht="25.5">
      <c r="A5" s="266" t="s">
        <v>1458</v>
      </c>
      <c r="B5" s="171" t="s">
        <v>155</v>
      </c>
      <c r="C5" s="171" t="s">
        <v>1972</v>
      </c>
      <c r="D5" s="171">
        <v>5</v>
      </c>
      <c r="E5" s="172" t="s">
        <v>1974</v>
      </c>
      <c r="F5" s="44" t="s">
        <v>621</v>
      </c>
      <c r="G5" s="278" t="s">
        <v>91</v>
      </c>
      <c r="H5" s="279" t="s">
        <v>591</v>
      </c>
      <c r="I5" s="44"/>
      <c r="J5" s="116"/>
    </row>
    <row r="6" spans="1:10" ht="25.5">
      <c r="A6" s="266" t="s">
        <v>1458</v>
      </c>
      <c r="B6" s="171" t="s">
        <v>155</v>
      </c>
      <c r="C6" s="171" t="s">
        <v>1972</v>
      </c>
      <c r="D6" s="171">
        <v>5</v>
      </c>
      <c r="E6" s="172" t="s">
        <v>1974</v>
      </c>
      <c r="F6" s="44" t="s">
        <v>620</v>
      </c>
      <c r="G6" s="278" t="s">
        <v>91</v>
      </c>
      <c r="H6" s="279" t="s">
        <v>591</v>
      </c>
      <c r="I6" s="44"/>
      <c r="J6" s="116"/>
    </row>
    <row r="7" spans="1:10" ht="25.5">
      <c r="A7" s="266" t="s">
        <v>1458</v>
      </c>
      <c r="B7" s="25" t="s">
        <v>154</v>
      </c>
      <c r="C7" s="25" t="s">
        <v>1980</v>
      </c>
      <c r="D7" s="25">
        <v>1</v>
      </c>
      <c r="E7" s="173" t="s">
        <v>2006</v>
      </c>
      <c r="F7" s="304" t="s">
        <v>755</v>
      </c>
      <c r="G7" s="308" t="s">
        <v>1568</v>
      </c>
      <c r="H7" s="309" t="s">
        <v>46</v>
      </c>
      <c r="I7" s="44"/>
      <c r="J7" s="116"/>
    </row>
    <row r="8" spans="1:10" ht="25.5">
      <c r="A8" s="266" t="s">
        <v>1458</v>
      </c>
      <c r="B8" s="25" t="s">
        <v>154</v>
      </c>
      <c r="C8" s="25" t="s">
        <v>1980</v>
      </c>
      <c r="D8" s="25">
        <v>1</v>
      </c>
      <c r="E8" s="173" t="s">
        <v>2006</v>
      </c>
      <c r="F8" s="304" t="s">
        <v>756</v>
      </c>
      <c r="G8" s="308" t="s">
        <v>1568</v>
      </c>
      <c r="H8" s="309" t="s">
        <v>46</v>
      </c>
      <c r="I8" s="44"/>
      <c r="J8" s="116"/>
    </row>
    <row r="9" spans="1:10" ht="25.5">
      <c r="A9" s="266" t="s">
        <v>1458</v>
      </c>
      <c r="B9" s="311">
        <v>50100</v>
      </c>
      <c r="C9" s="311" t="s">
        <v>1975</v>
      </c>
      <c r="D9" s="311">
        <v>3</v>
      </c>
      <c r="E9" s="312" t="s">
        <v>1983</v>
      </c>
      <c r="F9" s="271" t="s">
        <v>885</v>
      </c>
      <c r="G9" s="308" t="s">
        <v>1661</v>
      </c>
      <c r="H9" s="316" t="s">
        <v>525</v>
      </c>
      <c r="I9" s="44"/>
      <c r="J9" s="116"/>
    </row>
    <row r="10" spans="1:10" ht="25.5">
      <c r="A10" s="313" t="s">
        <v>1458</v>
      </c>
      <c r="B10" s="311">
        <v>50100</v>
      </c>
      <c r="C10" s="311" t="s">
        <v>1975</v>
      </c>
      <c r="D10" s="311">
        <v>3</v>
      </c>
      <c r="E10" s="312" t="s">
        <v>1983</v>
      </c>
      <c r="F10" s="271" t="s">
        <v>886</v>
      </c>
      <c r="G10" s="308" t="s">
        <v>1661</v>
      </c>
      <c r="H10" s="316" t="s">
        <v>525</v>
      </c>
      <c r="I10" s="44"/>
      <c r="J10" s="116"/>
    </row>
    <row r="11" spans="1:10" ht="25.5">
      <c r="A11" s="313" t="s">
        <v>1458</v>
      </c>
      <c r="B11" s="311">
        <v>50100</v>
      </c>
      <c r="C11" s="311" t="s">
        <v>1975</v>
      </c>
      <c r="D11" s="311">
        <v>3</v>
      </c>
      <c r="E11" s="312" t="s">
        <v>1983</v>
      </c>
      <c r="F11" s="271" t="s">
        <v>887</v>
      </c>
      <c r="G11" s="308" t="s">
        <v>1661</v>
      </c>
      <c r="H11" s="316" t="s">
        <v>525</v>
      </c>
      <c r="I11" s="44"/>
      <c r="J11" s="116"/>
    </row>
    <row r="12" spans="1:10" ht="25.5">
      <c r="A12" s="266" t="s">
        <v>1458</v>
      </c>
      <c r="B12" s="273">
        <v>50100</v>
      </c>
      <c r="C12" s="273" t="s">
        <v>1962</v>
      </c>
      <c r="D12" s="273">
        <v>1</v>
      </c>
      <c r="E12" s="319" t="s">
        <v>1964</v>
      </c>
      <c r="F12" s="304" t="s">
        <v>925</v>
      </c>
      <c r="G12" s="278" t="s">
        <v>1568</v>
      </c>
      <c r="H12" s="279" t="s">
        <v>84</v>
      </c>
      <c r="I12" s="44"/>
      <c r="J12" s="116"/>
    </row>
    <row r="13" spans="1:10" ht="25.5">
      <c r="A13" s="266" t="s">
        <v>2008</v>
      </c>
      <c r="B13" s="273">
        <v>50100</v>
      </c>
      <c r="C13" s="273" t="s">
        <v>1962</v>
      </c>
      <c r="D13" s="273">
        <v>1</v>
      </c>
      <c r="E13" s="319" t="s">
        <v>1964</v>
      </c>
      <c r="F13" s="304" t="s">
        <v>926</v>
      </c>
      <c r="G13" s="278" t="s">
        <v>1568</v>
      </c>
      <c r="H13" s="279" t="s">
        <v>84</v>
      </c>
      <c r="I13" s="44"/>
      <c r="J13" s="116"/>
    </row>
    <row r="14" spans="1:10" ht="25.5">
      <c r="A14" s="266" t="s">
        <v>757</v>
      </c>
      <c r="B14" s="273">
        <v>50100</v>
      </c>
      <c r="C14" s="273" t="s">
        <v>1962</v>
      </c>
      <c r="D14" s="273">
        <v>1</v>
      </c>
      <c r="E14" s="319" t="s">
        <v>1964</v>
      </c>
      <c r="F14" s="304" t="s">
        <v>927</v>
      </c>
      <c r="G14" s="278" t="s">
        <v>1568</v>
      </c>
      <c r="H14" s="279" t="s">
        <v>84</v>
      </c>
      <c r="I14" s="43"/>
      <c r="J14" s="110"/>
    </row>
    <row r="15" spans="1:10" ht="25.5">
      <c r="A15" s="266" t="s">
        <v>2008</v>
      </c>
      <c r="B15" s="273">
        <v>50100</v>
      </c>
      <c r="C15" s="273" t="s">
        <v>1962</v>
      </c>
      <c r="D15" s="273">
        <v>1</v>
      </c>
      <c r="E15" s="319" t="s">
        <v>1964</v>
      </c>
      <c r="F15" s="304" t="s">
        <v>928</v>
      </c>
      <c r="G15" s="278" t="s">
        <v>1568</v>
      </c>
      <c r="H15" s="279" t="s">
        <v>84</v>
      </c>
      <c r="I15" s="43"/>
      <c r="J15" s="110"/>
    </row>
    <row r="16" spans="1:10" ht="25.5">
      <c r="A16" s="270" t="s">
        <v>1458</v>
      </c>
      <c r="B16" s="329" t="s">
        <v>1878</v>
      </c>
      <c r="C16" s="327" t="s">
        <v>1939</v>
      </c>
      <c r="D16" s="330">
        <v>2</v>
      </c>
      <c r="E16" s="331" t="s">
        <v>1941</v>
      </c>
      <c r="F16" s="332" t="s">
        <v>1156</v>
      </c>
      <c r="G16" s="308" t="s">
        <v>1661</v>
      </c>
      <c r="H16" s="279" t="s">
        <v>181</v>
      </c>
      <c r="I16" s="43"/>
      <c r="J16" s="110"/>
    </row>
    <row r="17" spans="1:10" ht="25.5">
      <c r="A17" s="270" t="s">
        <v>1458</v>
      </c>
      <c r="B17" s="329" t="s">
        <v>1878</v>
      </c>
      <c r="C17" s="327" t="s">
        <v>1939</v>
      </c>
      <c r="D17" s="330">
        <v>2</v>
      </c>
      <c r="E17" s="331" t="s">
        <v>1941</v>
      </c>
      <c r="F17" s="43" t="s">
        <v>1157</v>
      </c>
      <c r="G17" s="308" t="s">
        <v>1661</v>
      </c>
      <c r="H17" s="279" t="s">
        <v>181</v>
      </c>
      <c r="I17" s="43"/>
      <c r="J17" s="110"/>
    </row>
    <row r="18" spans="1:10" ht="25.5">
      <c r="A18" s="266" t="s">
        <v>1458</v>
      </c>
      <c r="B18" s="273">
        <v>50100</v>
      </c>
      <c r="C18" s="273" t="s">
        <v>1962</v>
      </c>
      <c r="D18" s="273">
        <v>2</v>
      </c>
      <c r="E18" s="267" t="s">
        <v>1966</v>
      </c>
      <c r="F18" s="275" t="s">
        <v>1216</v>
      </c>
      <c r="G18" s="278" t="s">
        <v>1657</v>
      </c>
      <c r="H18" s="279" t="s">
        <v>93</v>
      </c>
      <c r="I18" s="43"/>
      <c r="J18" s="110"/>
    </row>
    <row r="19" spans="1:10" ht="25.5">
      <c r="A19" s="266" t="s">
        <v>1458</v>
      </c>
      <c r="B19" s="273">
        <v>50100</v>
      </c>
      <c r="C19" s="273" t="s">
        <v>1962</v>
      </c>
      <c r="D19" s="273">
        <v>2</v>
      </c>
      <c r="E19" s="267" t="s">
        <v>1966</v>
      </c>
      <c r="F19" s="275" t="s">
        <v>342</v>
      </c>
      <c r="G19" s="278" t="s">
        <v>1568</v>
      </c>
      <c r="H19" s="279" t="s">
        <v>109</v>
      </c>
      <c r="I19" s="43"/>
      <c r="J19" s="110"/>
    </row>
    <row r="20" spans="1:10" ht="25.5">
      <c r="A20" s="336" t="s">
        <v>1458</v>
      </c>
      <c r="B20" s="273">
        <v>50100</v>
      </c>
      <c r="C20" s="273" t="s">
        <v>1962</v>
      </c>
      <c r="D20" s="273">
        <v>2</v>
      </c>
      <c r="E20" s="334" t="s">
        <v>1963</v>
      </c>
      <c r="F20" s="335" t="s">
        <v>1273</v>
      </c>
      <c r="G20" s="278" t="s">
        <v>1657</v>
      </c>
      <c r="H20" s="279" t="s">
        <v>380</v>
      </c>
      <c r="I20" s="43"/>
      <c r="J20" s="110"/>
    </row>
    <row r="21" spans="1:10" ht="25.5">
      <c r="A21" s="336" t="s">
        <v>1458</v>
      </c>
      <c r="B21" s="273">
        <v>50100</v>
      </c>
      <c r="C21" s="273" t="s">
        <v>1962</v>
      </c>
      <c r="D21" s="273">
        <v>2</v>
      </c>
      <c r="E21" s="334" t="s">
        <v>1963</v>
      </c>
      <c r="F21" s="335" t="s">
        <v>1274</v>
      </c>
      <c r="G21" s="278" t="s">
        <v>1568</v>
      </c>
      <c r="H21" s="279" t="s">
        <v>109</v>
      </c>
      <c r="I21" s="43"/>
      <c r="J21" s="110"/>
    </row>
    <row r="22" spans="1:10" ht="25.5">
      <c r="A22" s="266" t="s">
        <v>1458</v>
      </c>
      <c r="B22" s="311">
        <v>50708</v>
      </c>
      <c r="C22" s="311" t="s">
        <v>1984</v>
      </c>
      <c r="D22" s="311">
        <v>4</v>
      </c>
      <c r="E22" s="280" t="s">
        <v>1987</v>
      </c>
      <c r="F22" s="269" t="s">
        <v>1447</v>
      </c>
      <c r="G22" s="308" t="s">
        <v>2020</v>
      </c>
      <c r="H22" s="309" t="s">
        <v>446</v>
      </c>
      <c r="I22" s="43"/>
      <c r="J22" s="110"/>
    </row>
    <row r="23" spans="1:10" ht="25.5">
      <c r="A23" s="266" t="s">
        <v>1458</v>
      </c>
      <c r="B23" s="311">
        <v>50708</v>
      </c>
      <c r="C23" s="311" t="s">
        <v>1984</v>
      </c>
      <c r="D23" s="311">
        <v>4</v>
      </c>
      <c r="E23" s="280" t="s">
        <v>1987</v>
      </c>
      <c r="F23" s="43" t="s">
        <v>1448</v>
      </c>
      <c r="G23" s="308" t="s">
        <v>2020</v>
      </c>
      <c r="H23" s="309" t="s">
        <v>446</v>
      </c>
      <c r="I23" s="43"/>
      <c r="J23" s="110"/>
    </row>
    <row r="24" spans="1:10" ht="25.5">
      <c r="A24" s="266" t="s">
        <v>1458</v>
      </c>
      <c r="B24" s="311">
        <v>50708</v>
      </c>
      <c r="C24" s="311" t="s">
        <v>1984</v>
      </c>
      <c r="D24" s="311">
        <v>4</v>
      </c>
      <c r="E24" s="280" t="s">
        <v>1987</v>
      </c>
      <c r="F24" s="271" t="s">
        <v>1449</v>
      </c>
      <c r="G24" s="308" t="s">
        <v>2020</v>
      </c>
      <c r="H24" s="309" t="s">
        <v>446</v>
      </c>
      <c r="I24" s="43"/>
      <c r="J24" s="110"/>
    </row>
    <row r="25" spans="1:10" ht="25.5">
      <c r="A25" s="266" t="s">
        <v>1458</v>
      </c>
      <c r="B25" s="311">
        <v>50708</v>
      </c>
      <c r="C25" s="311" t="s">
        <v>1984</v>
      </c>
      <c r="D25" s="311">
        <v>4</v>
      </c>
      <c r="E25" s="280" t="s">
        <v>1987</v>
      </c>
      <c r="F25" s="271" t="s">
        <v>1450</v>
      </c>
      <c r="G25" s="308" t="s">
        <v>2020</v>
      </c>
      <c r="H25" s="309" t="s">
        <v>446</v>
      </c>
      <c r="I25" s="43"/>
      <c r="J25" s="110"/>
    </row>
    <row r="26" spans="1:10" ht="25.5">
      <c r="A26" s="266" t="s">
        <v>1458</v>
      </c>
      <c r="B26" s="311">
        <v>50708</v>
      </c>
      <c r="C26" s="311" t="s">
        <v>1984</v>
      </c>
      <c r="D26" s="311">
        <v>4</v>
      </c>
      <c r="E26" s="280" t="s">
        <v>1987</v>
      </c>
      <c r="F26" s="267" t="s">
        <v>1451</v>
      </c>
      <c r="G26" s="308" t="s">
        <v>2020</v>
      </c>
      <c r="H26" s="309" t="s">
        <v>446</v>
      </c>
      <c r="I26" s="43"/>
      <c r="J26" s="110"/>
    </row>
    <row r="27" spans="1:10" ht="25.5">
      <c r="A27" s="266" t="s">
        <v>1458</v>
      </c>
      <c r="B27" s="311">
        <v>50100</v>
      </c>
      <c r="C27" s="311" t="s">
        <v>1975</v>
      </c>
      <c r="D27" s="311">
        <v>3</v>
      </c>
      <c r="E27" s="312" t="s">
        <v>1982</v>
      </c>
      <c r="F27" s="43" t="s">
        <v>1411</v>
      </c>
      <c r="G27" s="308" t="s">
        <v>1657</v>
      </c>
      <c r="H27" s="309" t="s">
        <v>471</v>
      </c>
      <c r="I27" s="43"/>
      <c r="J27" s="110"/>
    </row>
    <row r="28" spans="1:10" ht="25.5">
      <c r="A28" s="266" t="s">
        <v>1458</v>
      </c>
      <c r="B28" s="311">
        <v>50100</v>
      </c>
      <c r="C28" s="311" t="s">
        <v>1975</v>
      </c>
      <c r="D28" s="311">
        <v>3</v>
      </c>
      <c r="E28" s="312" t="s">
        <v>1982</v>
      </c>
      <c r="F28" s="271" t="s">
        <v>1410</v>
      </c>
      <c r="G28" s="308" t="s">
        <v>1657</v>
      </c>
      <c r="H28" s="309" t="s">
        <v>471</v>
      </c>
      <c r="I28" s="43"/>
      <c r="J28" s="110"/>
    </row>
    <row r="29" spans="1:10" ht="25.5">
      <c r="A29" s="266" t="s">
        <v>1458</v>
      </c>
      <c r="B29" s="343">
        <v>50700</v>
      </c>
      <c r="C29" s="343" t="s">
        <v>934</v>
      </c>
      <c r="D29" s="344">
        <v>1</v>
      </c>
      <c r="E29" s="310" t="s">
        <v>1957</v>
      </c>
      <c r="F29" s="304" t="s">
        <v>1016</v>
      </c>
      <c r="G29" s="347" t="s">
        <v>1657</v>
      </c>
      <c r="H29" s="348" t="s">
        <v>111</v>
      </c>
      <c r="I29" s="43"/>
      <c r="J29" s="110"/>
    </row>
    <row r="30" spans="1:10" ht="25.5">
      <c r="A30" s="266" t="s">
        <v>1458</v>
      </c>
      <c r="B30" s="325" t="s">
        <v>399</v>
      </c>
      <c r="C30" s="326" t="s">
        <v>1871</v>
      </c>
      <c r="D30" s="344">
        <v>1</v>
      </c>
      <c r="E30" s="310" t="s">
        <v>1873</v>
      </c>
      <c r="F30" s="304" t="s">
        <v>418</v>
      </c>
      <c r="G30" s="356" t="s">
        <v>1570</v>
      </c>
      <c r="H30" s="23" t="s">
        <v>101</v>
      </c>
      <c r="I30" s="43"/>
      <c r="J30" s="110"/>
    </row>
    <row r="31" spans="1:10" ht="25.5">
      <c r="A31" s="266" t="s">
        <v>1458</v>
      </c>
      <c r="B31" s="325" t="s">
        <v>399</v>
      </c>
      <c r="C31" s="326" t="s">
        <v>1871</v>
      </c>
      <c r="D31" s="344">
        <v>1</v>
      </c>
      <c r="E31" s="310" t="s">
        <v>1873</v>
      </c>
      <c r="F31" s="304" t="s">
        <v>419</v>
      </c>
      <c r="G31" s="356" t="s">
        <v>1568</v>
      </c>
      <c r="H31" s="23" t="s">
        <v>56</v>
      </c>
      <c r="I31" s="43"/>
      <c r="J31" s="110"/>
    </row>
    <row r="32" spans="1:10" ht="25.5">
      <c r="A32" s="266" t="s">
        <v>1458</v>
      </c>
      <c r="B32" s="325" t="s">
        <v>399</v>
      </c>
      <c r="C32" s="326" t="s">
        <v>1871</v>
      </c>
      <c r="D32" s="344">
        <v>1</v>
      </c>
      <c r="E32" s="310" t="s">
        <v>1873</v>
      </c>
      <c r="F32" s="304" t="s">
        <v>420</v>
      </c>
      <c r="G32" s="356" t="s">
        <v>1570</v>
      </c>
      <c r="H32" s="23" t="s">
        <v>101</v>
      </c>
      <c r="I32" s="43"/>
      <c r="J32" s="110"/>
    </row>
    <row r="33" spans="1:10" ht="25.5">
      <c r="A33" s="342" t="s">
        <v>2008</v>
      </c>
      <c r="B33" s="325" t="s">
        <v>399</v>
      </c>
      <c r="C33" s="326" t="s">
        <v>1871</v>
      </c>
      <c r="D33" s="344">
        <v>1</v>
      </c>
      <c r="E33" s="310" t="s">
        <v>1873</v>
      </c>
      <c r="F33" s="304" t="s">
        <v>421</v>
      </c>
      <c r="G33" s="356" t="s">
        <v>1570</v>
      </c>
      <c r="H33" s="23" t="s">
        <v>101</v>
      </c>
      <c r="I33" s="43"/>
      <c r="J33" s="110"/>
    </row>
    <row r="34" spans="1:10" ht="25.5">
      <c r="A34" s="266" t="s">
        <v>1458</v>
      </c>
      <c r="B34" s="325" t="s">
        <v>399</v>
      </c>
      <c r="C34" s="326" t="s">
        <v>1871</v>
      </c>
      <c r="D34" s="344">
        <v>1</v>
      </c>
      <c r="E34" s="310" t="s">
        <v>1873</v>
      </c>
      <c r="F34" s="304" t="s">
        <v>422</v>
      </c>
      <c r="G34" s="356" t="s">
        <v>1568</v>
      </c>
      <c r="H34" s="23" t="s">
        <v>56</v>
      </c>
      <c r="I34" s="43"/>
      <c r="J34" s="110"/>
    </row>
    <row r="35" spans="1:10" ht="25.5">
      <c r="A35" s="266" t="s">
        <v>1458</v>
      </c>
      <c r="B35" s="325" t="s">
        <v>399</v>
      </c>
      <c r="C35" s="326" t="s">
        <v>1871</v>
      </c>
      <c r="D35" s="344">
        <v>1</v>
      </c>
      <c r="E35" s="310" t="s">
        <v>1873</v>
      </c>
      <c r="F35" s="304" t="s">
        <v>423</v>
      </c>
      <c r="G35" s="356" t="s">
        <v>1570</v>
      </c>
      <c r="H35" s="23" t="s">
        <v>101</v>
      </c>
      <c r="I35" s="43"/>
      <c r="J35" s="110"/>
    </row>
    <row r="36" spans="1:10" ht="25.5">
      <c r="A36" s="266" t="s">
        <v>1458</v>
      </c>
      <c r="B36" s="329" t="s">
        <v>1878</v>
      </c>
      <c r="C36" s="327" t="s">
        <v>1942</v>
      </c>
      <c r="D36" s="330">
        <v>3</v>
      </c>
      <c r="E36" s="331" t="s">
        <v>1943</v>
      </c>
      <c r="F36" s="328" t="s">
        <v>1543</v>
      </c>
      <c r="G36" s="308" t="s">
        <v>1661</v>
      </c>
      <c r="H36" s="279" t="s">
        <v>181</v>
      </c>
      <c r="I36" s="43"/>
      <c r="J36" s="110"/>
    </row>
    <row r="37" spans="1:10" ht="25.5">
      <c r="A37" s="266" t="s">
        <v>1458</v>
      </c>
      <c r="B37" s="311">
        <v>50100</v>
      </c>
      <c r="C37" s="311" t="s">
        <v>1980</v>
      </c>
      <c r="D37" s="311">
        <v>2</v>
      </c>
      <c r="E37" s="342" t="s">
        <v>1981</v>
      </c>
      <c r="F37" s="280" t="s">
        <v>222</v>
      </c>
      <c r="G37" s="308" t="s">
        <v>1657</v>
      </c>
      <c r="H37" s="279" t="s">
        <v>122</v>
      </c>
      <c r="I37" s="43"/>
      <c r="J37" s="110"/>
    </row>
    <row r="38" spans="1:10" ht="25.5">
      <c r="A38" s="266" t="s">
        <v>2008</v>
      </c>
      <c r="B38" s="311">
        <v>50100</v>
      </c>
      <c r="C38" s="311" t="s">
        <v>1980</v>
      </c>
      <c r="D38" s="311">
        <v>2</v>
      </c>
      <c r="E38" s="342" t="s">
        <v>1981</v>
      </c>
      <c r="F38" s="280" t="s">
        <v>223</v>
      </c>
      <c r="G38" s="308" t="s">
        <v>1657</v>
      </c>
      <c r="H38" s="309" t="s">
        <v>439</v>
      </c>
      <c r="I38" s="43"/>
      <c r="J38" s="110"/>
    </row>
    <row r="39" spans="1:10" ht="25.5">
      <c r="A39" s="266" t="s">
        <v>1458</v>
      </c>
      <c r="B39" s="311">
        <v>50100</v>
      </c>
      <c r="C39" s="311" t="s">
        <v>1975</v>
      </c>
      <c r="D39" s="311">
        <v>2</v>
      </c>
      <c r="E39" s="312" t="s">
        <v>1979</v>
      </c>
      <c r="F39" s="305" t="s">
        <v>1722</v>
      </c>
      <c r="G39" s="308" t="s">
        <v>1657</v>
      </c>
      <c r="H39" s="309" t="s">
        <v>446</v>
      </c>
      <c r="I39" s="43"/>
      <c r="J39" s="110"/>
    </row>
    <row r="40" spans="1:10" ht="25.5">
      <c r="A40" s="336" t="s">
        <v>1458</v>
      </c>
      <c r="B40" s="311">
        <v>50100</v>
      </c>
      <c r="C40" s="311" t="s">
        <v>1975</v>
      </c>
      <c r="D40" s="311">
        <v>2</v>
      </c>
      <c r="E40" s="312" t="s">
        <v>1979</v>
      </c>
      <c r="F40" s="305" t="s">
        <v>1723</v>
      </c>
      <c r="G40" s="308" t="s">
        <v>1657</v>
      </c>
      <c r="H40" s="309" t="s">
        <v>446</v>
      </c>
      <c r="I40" s="43"/>
      <c r="J40" s="110"/>
    </row>
    <row r="41" spans="1:10" ht="25.5">
      <c r="A41" s="336" t="s">
        <v>1458</v>
      </c>
      <c r="B41" s="311">
        <v>50100</v>
      </c>
      <c r="C41" s="311" t="s">
        <v>1975</v>
      </c>
      <c r="D41" s="311">
        <v>2</v>
      </c>
      <c r="E41" s="312" t="s">
        <v>1979</v>
      </c>
      <c r="F41" s="305" t="s">
        <v>1724</v>
      </c>
      <c r="G41" s="308" t="s">
        <v>1657</v>
      </c>
      <c r="H41" s="309" t="s">
        <v>446</v>
      </c>
      <c r="I41" s="43"/>
      <c r="J41" s="110"/>
    </row>
    <row r="42" spans="1:10" ht="25.5">
      <c r="A42" s="336" t="s">
        <v>1458</v>
      </c>
      <c r="B42" s="311">
        <v>50100</v>
      </c>
      <c r="C42" s="311" t="s">
        <v>1975</v>
      </c>
      <c r="D42" s="311">
        <v>2</v>
      </c>
      <c r="E42" s="312" t="s">
        <v>1979</v>
      </c>
      <c r="F42" s="305" t="s">
        <v>1725</v>
      </c>
      <c r="G42" s="308" t="s">
        <v>1657</v>
      </c>
      <c r="H42" s="309" t="s">
        <v>446</v>
      </c>
      <c r="I42" s="43"/>
      <c r="J42" s="110"/>
    </row>
    <row r="43" spans="1:10" ht="25.5">
      <c r="A43" s="336" t="s">
        <v>1458</v>
      </c>
      <c r="B43" s="311">
        <v>50100</v>
      </c>
      <c r="C43" s="311" t="s">
        <v>1975</v>
      </c>
      <c r="D43" s="311">
        <v>2</v>
      </c>
      <c r="E43" s="312" t="s">
        <v>1979</v>
      </c>
      <c r="F43" s="43" t="s">
        <v>1726</v>
      </c>
      <c r="G43" s="308" t="s">
        <v>1657</v>
      </c>
      <c r="H43" s="309" t="s">
        <v>446</v>
      </c>
      <c r="I43" s="43"/>
      <c r="J43" s="110"/>
    </row>
    <row r="44" spans="1:10" ht="25.5">
      <c r="A44" s="266" t="s">
        <v>1458</v>
      </c>
      <c r="B44" s="311">
        <v>50502</v>
      </c>
      <c r="C44" s="311" t="s">
        <v>1993</v>
      </c>
      <c r="D44" s="311">
        <v>5</v>
      </c>
      <c r="E44" s="312" t="s">
        <v>1995</v>
      </c>
      <c r="F44" s="337" t="s">
        <v>1</v>
      </c>
      <c r="G44" s="308" t="s">
        <v>2020</v>
      </c>
      <c r="H44" s="279" t="s">
        <v>346</v>
      </c>
      <c r="I44" s="43"/>
      <c r="J44" s="110"/>
    </row>
    <row r="45" spans="1:10" ht="12.75">
      <c r="A45" s="274" t="s">
        <v>1458</v>
      </c>
      <c r="B45" s="311">
        <v>50100</v>
      </c>
      <c r="C45" s="311" t="s">
        <v>1989</v>
      </c>
      <c r="D45" s="311">
        <v>2</v>
      </c>
      <c r="E45" s="312" t="s">
        <v>1990</v>
      </c>
      <c r="F45" s="268" t="s">
        <v>1395</v>
      </c>
      <c r="G45" s="308" t="s">
        <v>1568</v>
      </c>
      <c r="H45" s="279" t="s">
        <v>109</v>
      </c>
      <c r="I45" s="43"/>
      <c r="J45" s="110"/>
    </row>
    <row r="46" spans="1:10" ht="12.75">
      <c r="A46" s="266" t="s">
        <v>1458</v>
      </c>
      <c r="B46" s="311">
        <v>50100</v>
      </c>
      <c r="C46" s="311" t="s">
        <v>1989</v>
      </c>
      <c r="D46" s="311">
        <v>2</v>
      </c>
      <c r="E46" s="312" t="s">
        <v>1990</v>
      </c>
      <c r="F46" s="268" t="s">
        <v>1378</v>
      </c>
      <c r="G46" s="371" t="s">
        <v>1657</v>
      </c>
      <c r="H46" s="372" t="s">
        <v>550</v>
      </c>
      <c r="I46" s="43"/>
      <c r="J46" s="110"/>
    </row>
    <row r="47" spans="1:10" ht="25.5">
      <c r="A47" s="272" t="s">
        <v>2008</v>
      </c>
      <c r="B47" s="311">
        <v>50100</v>
      </c>
      <c r="C47" s="311" t="s">
        <v>1975</v>
      </c>
      <c r="D47" s="311">
        <v>2</v>
      </c>
      <c r="E47" s="312" t="s">
        <v>1976</v>
      </c>
      <c r="F47" s="267" t="s">
        <v>1653</v>
      </c>
      <c r="G47" s="308" t="s">
        <v>1568</v>
      </c>
      <c r="H47" s="309" t="s">
        <v>109</v>
      </c>
      <c r="I47" s="43"/>
      <c r="J47" s="110"/>
    </row>
    <row r="48" spans="1:10" ht="25.5">
      <c r="A48" s="272" t="s">
        <v>2008</v>
      </c>
      <c r="B48" s="311">
        <v>50100</v>
      </c>
      <c r="C48" s="311" t="s">
        <v>1975</v>
      </c>
      <c r="D48" s="311">
        <v>2</v>
      </c>
      <c r="E48" s="312" t="s">
        <v>1976</v>
      </c>
      <c r="F48" s="373" t="s">
        <v>1654</v>
      </c>
      <c r="G48" s="308" t="s">
        <v>1568</v>
      </c>
      <c r="H48" s="309" t="s">
        <v>109</v>
      </c>
      <c r="I48" s="43"/>
      <c r="J48" s="110"/>
    </row>
    <row r="49" spans="1:10" ht="25.5">
      <c r="A49" s="272" t="s">
        <v>2008</v>
      </c>
      <c r="B49" s="311">
        <v>50100</v>
      </c>
      <c r="C49" s="311" t="s">
        <v>1975</v>
      </c>
      <c r="D49" s="311">
        <v>2</v>
      </c>
      <c r="E49" s="312" t="s">
        <v>1976</v>
      </c>
      <c r="F49" s="373" t="s">
        <v>1655</v>
      </c>
      <c r="G49" s="308" t="s">
        <v>1657</v>
      </c>
      <c r="H49" s="309" t="s">
        <v>101</v>
      </c>
      <c r="I49" s="43"/>
      <c r="J49" s="110"/>
    </row>
    <row r="50" spans="1:10" ht="25.5">
      <c r="A50" s="266" t="s">
        <v>1458</v>
      </c>
      <c r="B50" s="311">
        <v>50708</v>
      </c>
      <c r="C50" s="311" t="s">
        <v>1984</v>
      </c>
      <c r="D50" s="311">
        <v>4</v>
      </c>
      <c r="E50" s="312" t="s">
        <v>1985</v>
      </c>
      <c r="F50" s="267" t="s">
        <v>967</v>
      </c>
      <c r="G50" s="308" t="s">
        <v>2020</v>
      </c>
      <c r="H50" s="309" t="s">
        <v>117</v>
      </c>
      <c r="I50" s="43"/>
      <c r="J50" s="110"/>
    </row>
    <row r="51" spans="1:10" ht="25.5">
      <c r="A51" s="266" t="s">
        <v>1458</v>
      </c>
      <c r="B51" s="311">
        <v>50708</v>
      </c>
      <c r="C51" s="311" t="s">
        <v>1984</v>
      </c>
      <c r="D51" s="311">
        <v>4</v>
      </c>
      <c r="E51" s="312" t="s">
        <v>1985</v>
      </c>
      <c r="F51" s="267" t="s">
        <v>968</v>
      </c>
      <c r="G51" s="308" t="s">
        <v>2020</v>
      </c>
      <c r="H51" s="309" t="s">
        <v>117</v>
      </c>
      <c r="I51" s="43"/>
      <c r="J51" s="110"/>
    </row>
    <row r="52" spans="1:10" ht="25.5">
      <c r="A52" s="266" t="s">
        <v>1458</v>
      </c>
      <c r="B52" s="311">
        <v>50708</v>
      </c>
      <c r="C52" s="311" t="s">
        <v>1984</v>
      </c>
      <c r="D52" s="311">
        <v>4</v>
      </c>
      <c r="E52" s="312" t="s">
        <v>1985</v>
      </c>
      <c r="F52" s="267" t="s">
        <v>969</v>
      </c>
      <c r="G52" s="308" t="s">
        <v>2020</v>
      </c>
      <c r="H52" s="309" t="s">
        <v>117</v>
      </c>
      <c r="I52" s="43"/>
      <c r="J52" s="110"/>
    </row>
    <row r="53" spans="1:10" ht="25.5">
      <c r="A53" s="266" t="s">
        <v>1458</v>
      </c>
      <c r="B53" s="311">
        <v>50708</v>
      </c>
      <c r="C53" s="311" t="s">
        <v>1984</v>
      </c>
      <c r="D53" s="311">
        <v>4</v>
      </c>
      <c r="E53" s="312" t="s">
        <v>1985</v>
      </c>
      <c r="F53" s="268" t="s">
        <v>970</v>
      </c>
      <c r="G53" s="308" t="s">
        <v>2020</v>
      </c>
      <c r="H53" s="309" t="s">
        <v>117</v>
      </c>
      <c r="I53" s="43"/>
      <c r="J53" s="110"/>
    </row>
    <row r="54" spans="1:10" ht="25.5">
      <c r="A54" s="266" t="s">
        <v>1458</v>
      </c>
      <c r="B54" s="311">
        <v>50708</v>
      </c>
      <c r="C54" s="311" t="s">
        <v>1984</v>
      </c>
      <c r="D54" s="311">
        <v>4</v>
      </c>
      <c r="E54" s="312" t="s">
        <v>1985</v>
      </c>
      <c r="F54" s="267" t="s">
        <v>971</v>
      </c>
      <c r="G54" s="308" t="s">
        <v>2020</v>
      </c>
      <c r="H54" s="309" t="s">
        <v>117</v>
      </c>
      <c r="I54" s="43"/>
      <c r="J54" s="110"/>
    </row>
    <row r="55" spans="1:10" ht="25.5">
      <c r="A55" s="266" t="s">
        <v>1458</v>
      </c>
      <c r="B55" s="273">
        <v>50707</v>
      </c>
      <c r="C55" s="273" t="s">
        <v>1972</v>
      </c>
      <c r="D55" s="273">
        <v>4</v>
      </c>
      <c r="E55" s="342" t="s">
        <v>1973</v>
      </c>
      <c r="F55" s="43" t="s">
        <v>1066</v>
      </c>
      <c r="G55" s="278" t="s">
        <v>91</v>
      </c>
      <c r="H55" s="279" t="s">
        <v>86</v>
      </c>
      <c r="I55" s="43"/>
      <c r="J55" s="110"/>
    </row>
    <row r="56" spans="1:10" ht="25.5">
      <c r="A56" s="266" t="s">
        <v>1458</v>
      </c>
      <c r="B56" s="273">
        <v>50707</v>
      </c>
      <c r="C56" s="273" t="s">
        <v>1972</v>
      </c>
      <c r="D56" s="273">
        <v>4</v>
      </c>
      <c r="E56" s="342" t="s">
        <v>1973</v>
      </c>
      <c r="F56" s="43" t="s">
        <v>1099</v>
      </c>
      <c r="G56" s="278" t="s">
        <v>91</v>
      </c>
      <c r="H56" s="279" t="s">
        <v>86</v>
      </c>
      <c r="I56" s="43"/>
      <c r="J56" s="110"/>
    </row>
    <row r="57" spans="1:10" ht="25.5">
      <c r="A57" s="109" t="s">
        <v>2008</v>
      </c>
      <c r="B57" s="273">
        <v>50703</v>
      </c>
      <c r="C57" s="273" t="s">
        <v>1969</v>
      </c>
      <c r="D57" s="273">
        <v>4</v>
      </c>
      <c r="E57" s="334" t="s">
        <v>1970</v>
      </c>
      <c r="F57" s="43" t="s">
        <v>467</v>
      </c>
      <c r="G57" s="278" t="s">
        <v>2020</v>
      </c>
      <c r="H57" s="279" t="s">
        <v>393</v>
      </c>
      <c r="I57" s="43"/>
      <c r="J57" s="110"/>
    </row>
    <row r="58" spans="1:10" ht="25.5">
      <c r="A58" s="266" t="s">
        <v>1458</v>
      </c>
      <c r="B58" s="273">
        <v>50703</v>
      </c>
      <c r="C58" s="273" t="s">
        <v>1969</v>
      </c>
      <c r="D58" s="273">
        <v>4</v>
      </c>
      <c r="E58" s="334" t="s">
        <v>1970</v>
      </c>
      <c r="F58" s="268" t="s">
        <v>468</v>
      </c>
      <c r="G58" s="278" t="s">
        <v>2020</v>
      </c>
      <c r="H58" s="279" t="s">
        <v>391</v>
      </c>
      <c r="I58" s="43"/>
      <c r="J58" s="110"/>
    </row>
    <row r="59" spans="1:10" ht="25.5">
      <c r="A59" s="266" t="s">
        <v>757</v>
      </c>
      <c r="B59" s="273">
        <v>50703</v>
      </c>
      <c r="C59" s="273" t="s">
        <v>1969</v>
      </c>
      <c r="D59" s="273">
        <v>4</v>
      </c>
      <c r="E59" s="334" t="s">
        <v>1970</v>
      </c>
      <c r="F59" s="268" t="s">
        <v>469</v>
      </c>
      <c r="G59" s="278" t="s">
        <v>2020</v>
      </c>
      <c r="H59" s="279" t="s">
        <v>391</v>
      </c>
      <c r="I59" s="43"/>
      <c r="J59" s="110"/>
    </row>
    <row r="60" spans="1:10" ht="25.5">
      <c r="A60" s="266" t="s">
        <v>1458</v>
      </c>
      <c r="B60" s="273">
        <v>50703</v>
      </c>
      <c r="C60" s="273" t="s">
        <v>1969</v>
      </c>
      <c r="D60" s="273">
        <v>4</v>
      </c>
      <c r="E60" s="334" t="s">
        <v>1970</v>
      </c>
      <c r="F60" s="43" t="s">
        <v>470</v>
      </c>
      <c r="G60" s="278" t="s">
        <v>2020</v>
      </c>
      <c r="H60" s="279" t="s">
        <v>391</v>
      </c>
      <c r="I60" s="43"/>
      <c r="J60" s="110"/>
    </row>
    <row r="61" spans="1:10" ht="25.5">
      <c r="A61" s="342" t="s">
        <v>2008</v>
      </c>
      <c r="B61" s="311">
        <v>51000</v>
      </c>
      <c r="C61" s="311" t="s">
        <v>1996</v>
      </c>
      <c r="D61" s="311">
        <v>1</v>
      </c>
      <c r="E61" s="310" t="s">
        <v>1998</v>
      </c>
      <c r="F61" s="304" t="s">
        <v>1002</v>
      </c>
      <c r="G61" s="308" t="s">
        <v>1568</v>
      </c>
      <c r="H61" s="376" t="s">
        <v>350</v>
      </c>
      <c r="I61" s="43"/>
      <c r="J61" s="110"/>
    </row>
    <row r="62" spans="1:10" ht="25.5">
      <c r="A62" s="342" t="s">
        <v>2008</v>
      </c>
      <c r="B62" s="311">
        <v>51000</v>
      </c>
      <c r="C62" s="311" t="s">
        <v>1996</v>
      </c>
      <c r="D62" s="311">
        <v>1</v>
      </c>
      <c r="E62" s="310" t="s">
        <v>1998</v>
      </c>
      <c r="F62" s="304" t="s">
        <v>1003</v>
      </c>
      <c r="G62" s="308" t="s">
        <v>1568</v>
      </c>
      <c r="H62" s="376" t="s">
        <v>56</v>
      </c>
      <c r="I62" s="43"/>
      <c r="J62" s="110"/>
    </row>
    <row r="63" spans="1:10" ht="30">
      <c r="A63" s="266" t="s">
        <v>1458</v>
      </c>
      <c r="B63" s="365" t="s">
        <v>1878</v>
      </c>
      <c r="C63" s="343" t="s">
        <v>1948</v>
      </c>
      <c r="D63" s="343">
        <v>2</v>
      </c>
      <c r="E63" s="379" t="s">
        <v>1949</v>
      </c>
      <c r="F63" s="269" t="s">
        <v>625</v>
      </c>
      <c r="G63" s="308" t="s">
        <v>1568</v>
      </c>
      <c r="H63" s="382" t="s">
        <v>628</v>
      </c>
      <c r="I63" s="43"/>
      <c r="J63" s="110"/>
    </row>
    <row r="64" spans="1:10" ht="30">
      <c r="A64" s="313" t="s">
        <v>1458</v>
      </c>
      <c r="B64" s="365" t="s">
        <v>1878</v>
      </c>
      <c r="C64" s="343" t="s">
        <v>1948</v>
      </c>
      <c r="D64" s="343">
        <v>2</v>
      </c>
      <c r="E64" s="379" t="s">
        <v>1949</v>
      </c>
      <c r="F64" s="269" t="s">
        <v>626</v>
      </c>
      <c r="G64" s="308" t="s">
        <v>1568</v>
      </c>
      <c r="H64" s="382" t="s">
        <v>628</v>
      </c>
      <c r="I64" s="43"/>
      <c r="J64" s="110"/>
    </row>
    <row r="65" spans="1:10" ht="30">
      <c r="A65" s="313" t="s">
        <v>1458</v>
      </c>
      <c r="B65" s="365" t="s">
        <v>1878</v>
      </c>
      <c r="C65" s="343" t="s">
        <v>1948</v>
      </c>
      <c r="D65" s="343">
        <v>2</v>
      </c>
      <c r="E65" s="379" t="s">
        <v>1949</v>
      </c>
      <c r="F65" s="269" t="s">
        <v>627</v>
      </c>
      <c r="G65" s="308" t="s">
        <v>1568</v>
      </c>
      <c r="H65" s="382" t="s">
        <v>628</v>
      </c>
      <c r="I65" s="43"/>
      <c r="J65" s="110"/>
    </row>
    <row r="66" spans="1:10" ht="25.5">
      <c r="A66" s="389" t="s">
        <v>1458</v>
      </c>
      <c r="B66" s="325" t="s">
        <v>399</v>
      </c>
      <c r="C66" s="326" t="s">
        <v>1871</v>
      </c>
      <c r="D66" s="327">
        <v>2</v>
      </c>
      <c r="E66" s="331" t="s">
        <v>1872</v>
      </c>
      <c r="F66" s="268" t="s">
        <v>24</v>
      </c>
      <c r="G66" s="356" t="s">
        <v>1570</v>
      </c>
      <c r="H66" s="279" t="s">
        <v>101</v>
      </c>
      <c r="I66" s="43"/>
      <c r="J66" s="110"/>
    </row>
    <row r="67" spans="1:10" ht="25.5">
      <c r="A67" s="389" t="s">
        <v>2008</v>
      </c>
      <c r="B67" s="325" t="s">
        <v>399</v>
      </c>
      <c r="C67" s="326" t="s">
        <v>1871</v>
      </c>
      <c r="D67" s="327">
        <v>2</v>
      </c>
      <c r="E67" s="331" t="s">
        <v>1872</v>
      </c>
      <c r="F67" s="43" t="s">
        <v>25</v>
      </c>
      <c r="G67" s="356" t="s">
        <v>1570</v>
      </c>
      <c r="H67" s="279" t="s">
        <v>101</v>
      </c>
      <c r="I67" s="43"/>
      <c r="J67" s="110"/>
    </row>
    <row r="68" spans="1:10" ht="25.5">
      <c r="A68" s="389" t="s">
        <v>1458</v>
      </c>
      <c r="B68" s="325" t="s">
        <v>399</v>
      </c>
      <c r="C68" s="326" t="s">
        <v>1871</v>
      </c>
      <c r="D68" s="327">
        <v>2</v>
      </c>
      <c r="E68" s="331" t="s">
        <v>1872</v>
      </c>
      <c r="F68" s="43" t="s">
        <v>26</v>
      </c>
      <c r="G68" s="356" t="s">
        <v>1570</v>
      </c>
      <c r="H68" s="279" t="s">
        <v>101</v>
      </c>
      <c r="I68" s="43"/>
      <c r="J68" s="110"/>
    </row>
    <row r="69" spans="1:10" ht="25.5">
      <c r="A69" s="389" t="s">
        <v>1458</v>
      </c>
      <c r="B69" s="325" t="s">
        <v>399</v>
      </c>
      <c r="C69" s="326" t="s">
        <v>1871</v>
      </c>
      <c r="D69" s="327">
        <v>2</v>
      </c>
      <c r="E69" s="331" t="s">
        <v>1872</v>
      </c>
      <c r="F69" s="43" t="s">
        <v>27</v>
      </c>
      <c r="G69" s="356" t="s">
        <v>1570</v>
      </c>
      <c r="H69" s="279" t="s">
        <v>101</v>
      </c>
      <c r="I69" s="43"/>
      <c r="J69" s="110"/>
    </row>
    <row r="70" spans="1:10" ht="38.25">
      <c r="A70" s="266" t="s">
        <v>1458</v>
      </c>
      <c r="B70" s="311">
        <v>50708</v>
      </c>
      <c r="C70" s="311" t="s">
        <v>1984</v>
      </c>
      <c r="D70" s="311">
        <v>5</v>
      </c>
      <c r="E70" s="312" t="s">
        <v>1986</v>
      </c>
      <c r="F70" s="43" t="s">
        <v>1098</v>
      </c>
      <c r="G70" s="308" t="s">
        <v>2012</v>
      </c>
      <c r="H70" s="309" t="s">
        <v>540</v>
      </c>
      <c r="I70" s="43"/>
      <c r="J70" s="110"/>
    </row>
    <row r="71" spans="1:10" ht="25.5">
      <c r="A71" s="266" t="s">
        <v>1458</v>
      </c>
      <c r="B71" s="343">
        <v>50714</v>
      </c>
      <c r="C71" s="343" t="s">
        <v>1959</v>
      </c>
      <c r="D71" s="343">
        <v>5</v>
      </c>
      <c r="E71" s="379" t="s">
        <v>1961</v>
      </c>
      <c r="F71" s="43" t="s">
        <v>1330</v>
      </c>
      <c r="G71" s="308" t="s">
        <v>2012</v>
      </c>
      <c r="H71" s="390" t="s">
        <v>63</v>
      </c>
      <c r="I71" s="43"/>
      <c r="J71" s="110"/>
    </row>
    <row r="72" spans="1:10" ht="13.5" thickBot="1">
      <c r="A72" s="120"/>
      <c r="B72" s="121"/>
      <c r="C72" s="121"/>
      <c r="D72" s="119"/>
      <c r="E72" s="112"/>
      <c r="F72" s="112"/>
      <c r="G72" s="112"/>
      <c r="H72" s="112"/>
      <c r="I72" s="112"/>
      <c r="J72" s="113"/>
    </row>
    <row r="73" spans="1:10" ht="13.5" thickBot="1">
      <c r="A73" s="464" t="s">
        <v>1551</v>
      </c>
      <c r="B73" s="496"/>
      <c r="C73" s="496"/>
      <c r="D73" s="496"/>
      <c r="E73" s="496"/>
      <c r="F73" s="111">
        <f>IF('Форма 1'!O218=COUNTIF(F4:F72,"*"),COUNTIF(F4:F72,"*"),"ОШИБКА")</f>
        <v>68</v>
      </c>
      <c r="G73" s="117"/>
      <c r="H73" s="117"/>
      <c r="I73" s="117"/>
      <c r="J73" s="118"/>
    </row>
  </sheetData>
  <sheetProtection password="DC47" sheet="1" insertRows="0"/>
  <mergeCells count="1">
    <mergeCell ref="A73:E73"/>
  </mergeCells>
  <conditionalFormatting sqref="F73">
    <cfRule type="containsText" priority="1" dxfId="0" operator="containsText" stopIfTrue="1" text="ОШИБКА">
      <formula>NOT(ISERROR(SEARCH("ОШИБКА",F73)))</formula>
    </cfRule>
  </conditionalFormatting>
  <printOptions/>
  <pageMargins left="0.2" right="0.17" top="0.17" bottom="0.16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95"/>
  <sheetViews>
    <sheetView tabSelected="1" zoomScale="90" zoomScaleNormal="90" zoomScalePageLayoutView="0" workbookViewId="0" topLeftCell="A1">
      <pane xSplit="5" ySplit="5" topLeftCell="F3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42" sqref="Q42"/>
    </sheetView>
  </sheetViews>
  <sheetFormatPr defaultColWidth="9.140625" defaultRowHeight="15"/>
  <cols>
    <col min="1" max="1" width="3.8515625" style="41" customWidth="1"/>
    <col min="2" max="2" width="6.7109375" style="41" customWidth="1"/>
    <col min="3" max="3" width="15.8515625" style="41" customWidth="1"/>
    <col min="4" max="4" width="3.8515625" style="41" customWidth="1"/>
    <col min="5" max="5" width="9.8515625" style="403" customWidth="1"/>
    <col min="6" max="6" width="22.421875" style="397" customWidth="1"/>
    <col min="7" max="7" width="5.28125" style="403" customWidth="1"/>
    <col min="8" max="8" width="21.57421875" style="397" customWidth="1"/>
    <col min="9" max="9" width="15.8515625" style="403" customWidth="1"/>
    <col min="10" max="10" width="8.8515625" style="403" customWidth="1"/>
    <col min="11" max="11" width="7.8515625" style="41" customWidth="1"/>
    <col min="12" max="12" width="6.57421875" style="41" customWidth="1"/>
    <col min="13" max="13" width="6.8515625" style="41" customWidth="1"/>
    <col min="14" max="14" width="7.28125" style="41" customWidth="1"/>
    <col min="15" max="15" width="6.7109375" style="41" customWidth="1"/>
    <col min="16" max="16" width="8.00390625" style="41" customWidth="1"/>
    <col min="17" max="17" width="12.7109375" style="41" customWidth="1"/>
    <col min="18" max="36" width="9.140625" style="363" customWidth="1"/>
    <col min="37" max="16384" width="9.140625" style="41" customWidth="1"/>
  </cols>
  <sheetData>
    <row r="1" spans="1:36" s="2" customFormat="1" ht="13.5" thickBot="1">
      <c r="A1" s="8" t="s">
        <v>1513</v>
      </c>
      <c r="E1" s="15"/>
      <c r="F1" s="15"/>
      <c r="G1" s="15"/>
      <c r="H1" s="15"/>
      <c r="I1" s="15"/>
      <c r="J1" s="1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2" customFormat="1" ht="60" customHeight="1">
      <c r="A2" s="497" t="s">
        <v>1463</v>
      </c>
      <c r="B2" s="500" t="s">
        <v>1549</v>
      </c>
      <c r="C2" s="500" t="s">
        <v>1471</v>
      </c>
      <c r="D2" s="500" t="s">
        <v>1460</v>
      </c>
      <c r="E2" s="505" t="s">
        <v>1464</v>
      </c>
      <c r="F2" s="505" t="s">
        <v>1452</v>
      </c>
      <c r="G2" s="505" t="s">
        <v>1478</v>
      </c>
      <c r="H2" s="505" t="s">
        <v>1554</v>
      </c>
      <c r="I2" s="505" t="s">
        <v>1484</v>
      </c>
      <c r="J2" s="505" t="s">
        <v>1453</v>
      </c>
      <c r="K2" s="510" t="s">
        <v>1487</v>
      </c>
      <c r="L2" s="511"/>
      <c r="M2" s="511"/>
      <c r="N2" s="511"/>
      <c r="O2" s="511"/>
      <c r="P2" s="512"/>
      <c r="Q2" s="513" t="s">
        <v>1457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12.75" customHeight="1">
      <c r="A3" s="498"/>
      <c r="B3" s="501"/>
      <c r="C3" s="501"/>
      <c r="D3" s="503"/>
      <c r="E3" s="506"/>
      <c r="F3" s="506"/>
      <c r="G3" s="508"/>
      <c r="H3" s="506"/>
      <c r="I3" s="506"/>
      <c r="J3" s="506"/>
      <c r="K3" s="516" t="s">
        <v>1555</v>
      </c>
      <c r="L3" s="516"/>
      <c r="M3" s="517" t="s">
        <v>1485</v>
      </c>
      <c r="N3" s="518"/>
      <c r="O3" s="516" t="s">
        <v>1455</v>
      </c>
      <c r="P3" s="516"/>
      <c r="Q3" s="51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2" customFormat="1" ht="48" customHeight="1">
      <c r="A4" s="499"/>
      <c r="B4" s="502"/>
      <c r="C4" s="502"/>
      <c r="D4" s="504"/>
      <c r="E4" s="507"/>
      <c r="F4" s="507"/>
      <c r="G4" s="509"/>
      <c r="H4" s="507"/>
      <c r="I4" s="507"/>
      <c r="J4" s="507"/>
      <c r="K4" s="3" t="s">
        <v>1454</v>
      </c>
      <c r="L4" s="3" t="s">
        <v>1486</v>
      </c>
      <c r="M4" s="3" t="s">
        <v>1454</v>
      </c>
      <c r="N4" s="3" t="s">
        <v>1486</v>
      </c>
      <c r="O4" s="3" t="s">
        <v>1456</v>
      </c>
      <c r="P4" s="3" t="s">
        <v>1486</v>
      </c>
      <c r="Q4" s="51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2" customFormat="1" ht="13.5" thickBot="1">
      <c r="A5" s="106">
        <v>1</v>
      </c>
      <c r="B5" s="107">
        <v>2</v>
      </c>
      <c r="C5" s="107">
        <v>3</v>
      </c>
      <c r="D5" s="107">
        <v>4</v>
      </c>
      <c r="E5" s="391">
        <v>5</v>
      </c>
      <c r="F5" s="391">
        <v>6</v>
      </c>
      <c r="G5" s="391">
        <v>7</v>
      </c>
      <c r="H5" s="391">
        <v>8</v>
      </c>
      <c r="I5" s="391">
        <v>9</v>
      </c>
      <c r="J5" s="152">
        <v>10</v>
      </c>
      <c r="K5" s="107">
        <v>11</v>
      </c>
      <c r="L5" s="107">
        <v>12</v>
      </c>
      <c r="M5" s="107">
        <v>13</v>
      </c>
      <c r="N5" s="107">
        <v>14</v>
      </c>
      <c r="O5" s="107">
        <v>15</v>
      </c>
      <c r="P5" s="107">
        <v>16</v>
      </c>
      <c r="Q5" s="360">
        <v>17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2" customFormat="1" ht="25.5">
      <c r="A6" s="56" t="s">
        <v>1458</v>
      </c>
      <c r="B6" s="171" t="s">
        <v>154</v>
      </c>
      <c r="C6" s="171" t="s">
        <v>1962</v>
      </c>
      <c r="D6" s="171">
        <v>3</v>
      </c>
      <c r="E6" s="172" t="s">
        <v>1968</v>
      </c>
      <c r="F6" s="392" t="s">
        <v>1412</v>
      </c>
      <c r="G6" s="276" t="s">
        <v>1657</v>
      </c>
      <c r="H6" s="277" t="s">
        <v>385</v>
      </c>
      <c r="I6" s="277" t="s">
        <v>386</v>
      </c>
      <c r="J6" s="350" t="s">
        <v>1206</v>
      </c>
      <c r="K6" s="122"/>
      <c r="L6" s="122"/>
      <c r="M6" s="122"/>
      <c r="N6" s="122"/>
      <c r="O6" s="122"/>
      <c r="P6" s="122"/>
      <c r="Q6" s="361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17" ht="38.25">
      <c r="A7" s="56" t="s">
        <v>1458</v>
      </c>
      <c r="B7" s="171" t="s">
        <v>154</v>
      </c>
      <c r="C7" s="171" t="s">
        <v>1962</v>
      </c>
      <c r="D7" s="171">
        <v>3</v>
      </c>
      <c r="E7" s="172" t="s">
        <v>1968</v>
      </c>
      <c r="F7" s="393"/>
      <c r="G7" s="276" t="s">
        <v>1657</v>
      </c>
      <c r="H7" s="277" t="s">
        <v>73</v>
      </c>
      <c r="I7" s="277" t="s">
        <v>74</v>
      </c>
      <c r="J7" s="350" t="s">
        <v>1206</v>
      </c>
      <c r="K7" s="10"/>
      <c r="L7" s="10"/>
      <c r="M7" s="10"/>
      <c r="N7" s="10"/>
      <c r="O7" s="10"/>
      <c r="P7" s="10"/>
      <c r="Q7" s="248"/>
    </row>
    <row r="8" spans="1:17" ht="25.5">
      <c r="A8" s="56" t="s">
        <v>1458</v>
      </c>
      <c r="B8" s="171" t="s">
        <v>154</v>
      </c>
      <c r="C8" s="171" t="s">
        <v>1962</v>
      </c>
      <c r="D8" s="171">
        <v>3</v>
      </c>
      <c r="E8" s="172" t="s">
        <v>1968</v>
      </c>
      <c r="F8" s="393"/>
      <c r="G8" s="276" t="s">
        <v>1657</v>
      </c>
      <c r="H8" s="277" t="s">
        <v>87</v>
      </c>
      <c r="I8" s="288" t="s">
        <v>75</v>
      </c>
      <c r="J8" s="350" t="s">
        <v>1206</v>
      </c>
      <c r="K8" s="10"/>
      <c r="L8" s="10"/>
      <c r="M8" s="10"/>
      <c r="N8" s="10"/>
      <c r="O8" s="10"/>
      <c r="P8" s="10"/>
      <c r="Q8" s="248"/>
    </row>
    <row r="9" spans="1:17" ht="25.5">
      <c r="A9" s="56" t="s">
        <v>1458</v>
      </c>
      <c r="B9" s="171" t="s">
        <v>154</v>
      </c>
      <c r="C9" s="171" t="s">
        <v>1962</v>
      </c>
      <c r="D9" s="171">
        <v>3</v>
      </c>
      <c r="E9" s="172" t="s">
        <v>1968</v>
      </c>
      <c r="F9" s="393"/>
      <c r="G9" s="276" t="s">
        <v>552</v>
      </c>
      <c r="H9" s="287" t="s">
        <v>387</v>
      </c>
      <c r="I9" s="288" t="s">
        <v>69</v>
      </c>
      <c r="J9" s="350" t="s">
        <v>1206</v>
      </c>
      <c r="K9" s="10"/>
      <c r="L9" s="10"/>
      <c r="M9" s="10"/>
      <c r="N9" s="10"/>
      <c r="O9" s="10"/>
      <c r="P9" s="10"/>
      <c r="Q9" s="248"/>
    </row>
    <row r="10" spans="1:17" ht="25.5">
      <c r="A10" s="56" t="s">
        <v>1458</v>
      </c>
      <c r="B10" s="171" t="s">
        <v>154</v>
      </c>
      <c r="C10" s="171" t="s">
        <v>1962</v>
      </c>
      <c r="D10" s="171">
        <v>3</v>
      </c>
      <c r="E10" s="172" t="s">
        <v>1968</v>
      </c>
      <c r="F10" s="393"/>
      <c r="G10" s="276"/>
      <c r="H10" s="287"/>
      <c r="I10" s="288"/>
      <c r="J10" s="394" t="s">
        <v>1416</v>
      </c>
      <c r="K10" s="10"/>
      <c r="L10" s="10"/>
      <c r="M10" s="10"/>
      <c r="N10" s="10"/>
      <c r="O10" s="10"/>
      <c r="P10" s="10"/>
      <c r="Q10" s="248"/>
    </row>
    <row r="11" spans="1:17" ht="26.25" customHeight="1">
      <c r="A11" s="336" t="s">
        <v>2008</v>
      </c>
      <c r="B11" s="273">
        <v>50100</v>
      </c>
      <c r="C11" s="171" t="s">
        <v>1962</v>
      </c>
      <c r="D11" s="273">
        <v>2</v>
      </c>
      <c r="E11" s="172" t="s">
        <v>1963</v>
      </c>
      <c r="F11" s="395" t="s">
        <v>1246</v>
      </c>
      <c r="G11" s="396" t="s">
        <v>1570</v>
      </c>
      <c r="H11" s="393" t="s">
        <v>1275</v>
      </c>
      <c r="I11" s="396" t="s">
        <v>226</v>
      </c>
      <c r="J11" s="396" t="s">
        <v>1276</v>
      </c>
      <c r="K11" s="10"/>
      <c r="L11" s="10"/>
      <c r="M11" s="10"/>
      <c r="N11" s="10"/>
      <c r="O11" s="10"/>
      <c r="P11" s="10"/>
      <c r="Q11" s="248"/>
    </row>
    <row r="12" spans="1:17" ht="38.25">
      <c r="A12" s="266" t="s">
        <v>1458</v>
      </c>
      <c r="B12" s="273">
        <v>50703</v>
      </c>
      <c r="C12" s="273" t="s">
        <v>1969</v>
      </c>
      <c r="D12" s="273">
        <v>5</v>
      </c>
      <c r="E12" s="334" t="s">
        <v>1971</v>
      </c>
      <c r="F12" s="393" t="s">
        <v>1502</v>
      </c>
      <c r="G12" s="396" t="s">
        <v>1562</v>
      </c>
      <c r="H12" s="393" t="s">
        <v>1650</v>
      </c>
      <c r="I12" s="396" t="s">
        <v>78</v>
      </c>
      <c r="J12" s="396" t="s">
        <v>1276</v>
      </c>
      <c r="K12" s="10"/>
      <c r="L12" s="10"/>
      <c r="M12" s="10"/>
      <c r="N12" s="10"/>
      <c r="O12" s="10"/>
      <c r="P12" s="10"/>
      <c r="Q12" s="10"/>
    </row>
    <row r="13" spans="1:17" ht="45">
      <c r="A13" s="174" t="s">
        <v>1458</v>
      </c>
      <c r="B13" s="174">
        <v>50106</v>
      </c>
      <c r="C13" s="179" t="s">
        <v>95</v>
      </c>
      <c r="D13" s="174">
        <v>2</v>
      </c>
      <c r="E13" s="174" t="s">
        <v>1982</v>
      </c>
      <c r="F13" s="393" t="s">
        <v>1413</v>
      </c>
      <c r="G13" s="291" t="s">
        <v>1657</v>
      </c>
      <c r="H13" s="213" t="s">
        <v>471</v>
      </c>
      <c r="I13" s="299" t="s">
        <v>112</v>
      </c>
      <c r="J13" s="396" t="s">
        <v>1206</v>
      </c>
      <c r="K13" s="10"/>
      <c r="L13" s="10"/>
      <c r="M13" s="10"/>
      <c r="N13" s="10"/>
      <c r="O13" s="10"/>
      <c r="P13" s="10"/>
      <c r="Q13" s="248"/>
    </row>
    <row r="14" spans="1:17" ht="45">
      <c r="A14" s="174" t="s">
        <v>1458</v>
      </c>
      <c r="B14" s="174">
        <v>50109</v>
      </c>
      <c r="C14" s="179" t="s">
        <v>95</v>
      </c>
      <c r="D14" s="174">
        <v>2</v>
      </c>
      <c r="E14" s="174" t="s">
        <v>1982</v>
      </c>
      <c r="G14" s="291" t="s">
        <v>1657</v>
      </c>
      <c r="H14" s="213" t="s">
        <v>104</v>
      </c>
      <c r="I14" s="277" t="s">
        <v>105</v>
      </c>
      <c r="J14" s="396" t="s">
        <v>1206</v>
      </c>
      <c r="K14" s="10"/>
      <c r="L14" s="10"/>
      <c r="M14" s="10"/>
      <c r="N14" s="10"/>
      <c r="O14" s="10"/>
      <c r="P14" s="10"/>
      <c r="Q14" s="248"/>
    </row>
    <row r="15" spans="1:17" ht="45">
      <c r="A15" s="174" t="s">
        <v>1458</v>
      </c>
      <c r="B15" s="174">
        <v>50109</v>
      </c>
      <c r="C15" s="179" t="s">
        <v>95</v>
      </c>
      <c r="D15" s="174">
        <v>2</v>
      </c>
      <c r="E15" s="174" t="s">
        <v>1982</v>
      </c>
      <c r="F15" s="393"/>
      <c r="G15" s="396"/>
      <c r="H15" s="393"/>
      <c r="I15" s="396"/>
      <c r="J15" s="396" t="s">
        <v>1416</v>
      </c>
      <c r="K15" s="10"/>
      <c r="L15" s="10"/>
      <c r="M15" s="10"/>
      <c r="N15" s="10"/>
      <c r="O15" s="10"/>
      <c r="P15" s="10"/>
      <c r="Q15" s="248"/>
    </row>
    <row r="16" spans="1:17" ht="45">
      <c r="A16" s="174" t="s">
        <v>1458</v>
      </c>
      <c r="B16" s="174">
        <v>50106</v>
      </c>
      <c r="C16" s="179" t="s">
        <v>95</v>
      </c>
      <c r="D16" s="174">
        <v>2</v>
      </c>
      <c r="E16" s="174" t="s">
        <v>1982</v>
      </c>
      <c r="F16" s="393" t="s">
        <v>1414</v>
      </c>
      <c r="G16" s="291" t="s">
        <v>1657</v>
      </c>
      <c r="H16" s="213" t="s">
        <v>471</v>
      </c>
      <c r="I16" s="299" t="s">
        <v>112</v>
      </c>
      <c r="J16" s="396" t="s">
        <v>1206</v>
      </c>
      <c r="K16" s="10"/>
      <c r="L16" s="10"/>
      <c r="M16" s="10"/>
      <c r="N16" s="10"/>
      <c r="O16" s="10"/>
      <c r="P16" s="10"/>
      <c r="Q16" s="248"/>
    </row>
    <row r="17" spans="1:17" ht="45">
      <c r="A17" s="174" t="s">
        <v>1458</v>
      </c>
      <c r="B17" s="174">
        <v>50109</v>
      </c>
      <c r="C17" s="179" t="s">
        <v>95</v>
      </c>
      <c r="D17" s="174">
        <v>2</v>
      </c>
      <c r="E17" s="174" t="s">
        <v>1982</v>
      </c>
      <c r="G17" s="291" t="s">
        <v>1657</v>
      </c>
      <c r="H17" s="213" t="s">
        <v>104</v>
      </c>
      <c r="I17" s="277" t="s">
        <v>105</v>
      </c>
      <c r="J17" s="396" t="s">
        <v>1206</v>
      </c>
      <c r="K17" s="10"/>
      <c r="L17" s="10"/>
      <c r="M17" s="10"/>
      <c r="N17" s="10"/>
      <c r="O17" s="10"/>
      <c r="P17" s="10"/>
      <c r="Q17" s="248"/>
    </row>
    <row r="18" spans="1:17" ht="45">
      <c r="A18" s="174" t="s">
        <v>1458</v>
      </c>
      <c r="B18" s="174">
        <v>50109</v>
      </c>
      <c r="C18" s="179" t="s">
        <v>95</v>
      </c>
      <c r="D18" s="174">
        <v>2</v>
      </c>
      <c r="E18" s="174" t="s">
        <v>1982</v>
      </c>
      <c r="F18" s="393"/>
      <c r="G18" s="396"/>
      <c r="H18" s="393"/>
      <c r="I18" s="396"/>
      <c r="J18" s="396" t="s">
        <v>1416</v>
      </c>
      <c r="K18" s="10"/>
      <c r="L18" s="10"/>
      <c r="M18" s="10"/>
      <c r="N18" s="10"/>
      <c r="O18" s="10"/>
      <c r="P18" s="10"/>
      <c r="Q18" s="248"/>
    </row>
    <row r="19" spans="1:17" ht="45">
      <c r="A19" s="174" t="s">
        <v>1458</v>
      </c>
      <c r="B19" s="174">
        <v>50106</v>
      </c>
      <c r="C19" s="179" t="s">
        <v>95</v>
      </c>
      <c r="D19" s="174">
        <v>2</v>
      </c>
      <c r="E19" s="174" t="s">
        <v>1982</v>
      </c>
      <c r="F19" s="393" t="s">
        <v>1415</v>
      </c>
      <c r="G19" s="291" t="s">
        <v>1657</v>
      </c>
      <c r="H19" s="213" t="s">
        <v>471</v>
      </c>
      <c r="I19" s="299" t="s">
        <v>112</v>
      </c>
      <c r="J19" s="396" t="s">
        <v>1206</v>
      </c>
      <c r="K19" s="10"/>
      <c r="L19" s="10"/>
      <c r="M19" s="10"/>
      <c r="N19" s="10"/>
      <c r="O19" s="10"/>
      <c r="P19" s="10"/>
      <c r="Q19" s="248"/>
    </row>
    <row r="20" spans="1:17" ht="45">
      <c r="A20" s="174" t="s">
        <v>1458</v>
      </c>
      <c r="B20" s="174">
        <v>50109</v>
      </c>
      <c r="C20" s="179" t="s">
        <v>95</v>
      </c>
      <c r="D20" s="174">
        <v>2</v>
      </c>
      <c r="E20" s="174" t="s">
        <v>1982</v>
      </c>
      <c r="G20" s="291" t="s">
        <v>1657</v>
      </c>
      <c r="H20" s="213" t="s">
        <v>104</v>
      </c>
      <c r="I20" s="277" t="s">
        <v>105</v>
      </c>
      <c r="J20" s="396" t="s">
        <v>1206</v>
      </c>
      <c r="K20" s="10"/>
      <c r="L20" s="10"/>
      <c r="M20" s="10"/>
      <c r="N20" s="10"/>
      <c r="O20" s="10"/>
      <c r="P20" s="10"/>
      <c r="Q20" s="248"/>
    </row>
    <row r="21" spans="1:17" ht="45">
      <c r="A21" s="357" t="s">
        <v>1458</v>
      </c>
      <c r="B21" s="357">
        <v>50109</v>
      </c>
      <c r="C21" s="358" t="s">
        <v>95</v>
      </c>
      <c r="D21" s="357">
        <v>2</v>
      </c>
      <c r="E21" s="357" t="s">
        <v>1982</v>
      </c>
      <c r="F21" s="398"/>
      <c r="G21" s="399"/>
      <c r="H21" s="398"/>
      <c r="I21" s="399"/>
      <c r="J21" s="399" t="s">
        <v>1416</v>
      </c>
      <c r="K21" s="359"/>
      <c r="L21" s="359"/>
      <c r="M21" s="359"/>
      <c r="N21" s="359"/>
      <c r="O21" s="359"/>
      <c r="P21" s="359"/>
      <c r="Q21" s="362"/>
    </row>
    <row r="22" spans="1:36" s="10" customFormat="1" ht="38.25">
      <c r="A22" s="266" t="s">
        <v>1458</v>
      </c>
      <c r="B22" s="273">
        <v>50100</v>
      </c>
      <c r="C22" s="273" t="s">
        <v>1975</v>
      </c>
      <c r="D22" s="273">
        <v>1</v>
      </c>
      <c r="E22" s="400" t="s">
        <v>1977</v>
      </c>
      <c r="F22" s="401" t="s">
        <v>519</v>
      </c>
      <c r="G22" s="291" t="s">
        <v>1657</v>
      </c>
      <c r="H22" s="213" t="s">
        <v>432</v>
      </c>
      <c r="I22" s="317" t="s">
        <v>433</v>
      </c>
      <c r="J22" s="396" t="s">
        <v>1206</v>
      </c>
      <c r="Q22" s="248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</row>
    <row r="23" spans="1:36" s="10" customFormat="1" ht="25.5">
      <c r="A23" s="266" t="s">
        <v>1458</v>
      </c>
      <c r="B23" s="273">
        <v>50100</v>
      </c>
      <c r="C23" s="273" t="s">
        <v>1975</v>
      </c>
      <c r="D23" s="273">
        <v>1</v>
      </c>
      <c r="E23" s="400" t="s">
        <v>1977</v>
      </c>
      <c r="F23" s="393"/>
      <c r="G23" s="291" t="s">
        <v>1568</v>
      </c>
      <c r="H23" s="213" t="s">
        <v>436</v>
      </c>
      <c r="I23" s="317" t="s">
        <v>437</v>
      </c>
      <c r="J23" s="396" t="s">
        <v>1206</v>
      </c>
      <c r="Q23" s="248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</row>
    <row r="24" spans="1:36" s="10" customFormat="1" ht="25.5">
      <c r="A24" s="266" t="s">
        <v>1458</v>
      </c>
      <c r="B24" s="273">
        <v>50100</v>
      </c>
      <c r="C24" s="273" t="s">
        <v>1975</v>
      </c>
      <c r="D24" s="273">
        <v>1</v>
      </c>
      <c r="E24" s="400" t="s">
        <v>1977</v>
      </c>
      <c r="F24" s="393"/>
      <c r="G24" s="291" t="s">
        <v>1568</v>
      </c>
      <c r="H24" s="213" t="s">
        <v>434</v>
      </c>
      <c r="I24" s="368" t="s">
        <v>435</v>
      </c>
      <c r="J24" s="396" t="s">
        <v>1206</v>
      </c>
      <c r="Q24" s="248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</row>
    <row r="25" spans="1:36" s="10" customFormat="1" ht="25.5">
      <c r="A25" s="266" t="s">
        <v>1458</v>
      </c>
      <c r="B25" s="273">
        <v>50100</v>
      </c>
      <c r="C25" s="273" t="s">
        <v>1975</v>
      </c>
      <c r="D25" s="273">
        <v>1</v>
      </c>
      <c r="E25" s="400" t="s">
        <v>1977</v>
      </c>
      <c r="F25" s="396"/>
      <c r="G25" s="291" t="s">
        <v>1657</v>
      </c>
      <c r="H25" s="213" t="s">
        <v>438</v>
      </c>
      <c r="I25" s="317" t="s">
        <v>107</v>
      </c>
      <c r="J25" s="396" t="s">
        <v>1206</v>
      </c>
      <c r="Q25" s="248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</row>
    <row r="26" spans="1:36" s="10" customFormat="1" ht="25.5">
      <c r="A26" s="266" t="s">
        <v>1458</v>
      </c>
      <c r="B26" s="273">
        <v>50100</v>
      </c>
      <c r="C26" s="273" t="s">
        <v>1975</v>
      </c>
      <c r="D26" s="273">
        <v>1</v>
      </c>
      <c r="E26" s="400" t="s">
        <v>1977</v>
      </c>
      <c r="F26" s="393"/>
      <c r="G26" s="291" t="s">
        <v>1568</v>
      </c>
      <c r="H26" s="213" t="s">
        <v>84</v>
      </c>
      <c r="I26" s="317" t="s">
        <v>121</v>
      </c>
      <c r="J26" s="396" t="s">
        <v>1206</v>
      </c>
      <c r="Q26" s="248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</row>
    <row r="27" spans="1:36" s="10" customFormat="1" ht="25.5">
      <c r="A27" s="266" t="s">
        <v>1458</v>
      </c>
      <c r="B27" s="273">
        <v>50100</v>
      </c>
      <c r="C27" s="273" t="s">
        <v>1975</v>
      </c>
      <c r="D27" s="273">
        <v>1</v>
      </c>
      <c r="E27" s="400" t="s">
        <v>1977</v>
      </c>
      <c r="F27" s="393"/>
      <c r="G27" s="396" t="s">
        <v>1657</v>
      </c>
      <c r="H27" s="393" t="s">
        <v>520</v>
      </c>
      <c r="I27" s="396" t="s">
        <v>521</v>
      </c>
      <c r="J27" s="396" t="s">
        <v>1276</v>
      </c>
      <c r="Q27" s="248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</row>
    <row r="28" spans="1:36" s="10" customFormat="1" ht="25.5">
      <c r="A28" s="336" t="s">
        <v>1458</v>
      </c>
      <c r="B28" s="311">
        <v>50100</v>
      </c>
      <c r="C28" s="311" t="s">
        <v>1975</v>
      </c>
      <c r="D28" s="311">
        <v>2</v>
      </c>
      <c r="E28" s="312" t="s">
        <v>1979</v>
      </c>
      <c r="F28" s="393" t="s">
        <v>1727</v>
      </c>
      <c r="G28" s="396" t="s">
        <v>1657</v>
      </c>
      <c r="H28" s="393" t="s">
        <v>1728</v>
      </c>
      <c r="I28" s="396" t="s">
        <v>123</v>
      </c>
      <c r="J28" s="396" t="s">
        <v>1276</v>
      </c>
      <c r="Q28" s="248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</row>
    <row r="29" spans="1:36" s="10" customFormat="1" ht="25.5">
      <c r="A29" s="336" t="s">
        <v>1458</v>
      </c>
      <c r="B29" s="311">
        <v>50100</v>
      </c>
      <c r="C29" s="311" t="s">
        <v>1975</v>
      </c>
      <c r="D29" s="311">
        <v>2</v>
      </c>
      <c r="E29" s="312" t="s">
        <v>1979</v>
      </c>
      <c r="F29" s="393" t="s">
        <v>1729</v>
      </c>
      <c r="G29" s="396" t="s">
        <v>1657</v>
      </c>
      <c r="H29" s="393" t="s">
        <v>1728</v>
      </c>
      <c r="I29" s="396" t="s">
        <v>123</v>
      </c>
      <c r="J29" s="396" t="s">
        <v>1276</v>
      </c>
      <c r="Q29" s="248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</row>
    <row r="30" spans="1:36" s="10" customFormat="1" ht="25.5">
      <c r="A30" s="56" t="s">
        <v>1458</v>
      </c>
      <c r="B30" s="25" t="s">
        <v>154</v>
      </c>
      <c r="C30" s="25" t="s">
        <v>1975</v>
      </c>
      <c r="D30" s="25">
        <v>2</v>
      </c>
      <c r="E30" s="173" t="s">
        <v>1976</v>
      </c>
      <c r="F30" s="393" t="s">
        <v>972</v>
      </c>
      <c r="G30" s="396" t="s">
        <v>1564</v>
      </c>
      <c r="H30" s="393" t="s">
        <v>974</v>
      </c>
      <c r="I30" s="396" t="s">
        <v>975</v>
      </c>
      <c r="J30" s="396" t="s">
        <v>1276</v>
      </c>
      <c r="Q30" s="248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</row>
    <row r="31" spans="5:36" s="10" customFormat="1" ht="25.5">
      <c r="E31" s="396"/>
      <c r="F31" s="393" t="s">
        <v>1654</v>
      </c>
      <c r="G31" s="396" t="s">
        <v>1564</v>
      </c>
      <c r="H31" s="393" t="s">
        <v>974</v>
      </c>
      <c r="I31" s="396" t="s">
        <v>975</v>
      </c>
      <c r="J31" s="396" t="s">
        <v>1276</v>
      </c>
      <c r="Q31" s="248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</row>
    <row r="32" spans="5:36" s="10" customFormat="1" ht="25.5">
      <c r="E32" s="396"/>
      <c r="F32" s="393" t="s">
        <v>973</v>
      </c>
      <c r="G32" s="396" t="s">
        <v>1564</v>
      </c>
      <c r="H32" s="393" t="s">
        <v>974</v>
      </c>
      <c r="I32" s="396" t="s">
        <v>975</v>
      </c>
      <c r="J32" s="396" t="s">
        <v>1276</v>
      </c>
      <c r="Q32" s="248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</row>
    <row r="33" spans="5:36" s="10" customFormat="1" ht="25.5">
      <c r="E33" s="396"/>
      <c r="F33" s="393" t="s">
        <v>1613</v>
      </c>
      <c r="G33" s="396" t="s">
        <v>1564</v>
      </c>
      <c r="H33" s="393" t="s">
        <v>974</v>
      </c>
      <c r="I33" s="396" t="s">
        <v>975</v>
      </c>
      <c r="J33" s="396" t="s">
        <v>1276</v>
      </c>
      <c r="Q33" s="248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</row>
    <row r="34" spans="5:36" s="10" customFormat="1" ht="25.5">
      <c r="E34" s="396"/>
      <c r="F34" s="393" t="s">
        <v>1652</v>
      </c>
      <c r="G34" s="396" t="s">
        <v>1564</v>
      </c>
      <c r="H34" s="393" t="s">
        <v>974</v>
      </c>
      <c r="I34" s="396" t="s">
        <v>975</v>
      </c>
      <c r="J34" s="396" t="s">
        <v>1276</v>
      </c>
      <c r="Q34" s="248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</row>
    <row r="35" spans="1:36" s="10" customFormat="1" ht="38.25">
      <c r="A35" s="266" t="s">
        <v>1458</v>
      </c>
      <c r="B35" s="325" t="s">
        <v>399</v>
      </c>
      <c r="C35" s="162" t="s">
        <v>1871</v>
      </c>
      <c r="D35" s="364">
        <v>1</v>
      </c>
      <c r="E35" s="400" t="s">
        <v>1873</v>
      </c>
      <c r="F35" s="401" t="s">
        <v>424</v>
      </c>
      <c r="G35" s="356" t="s">
        <v>1570</v>
      </c>
      <c r="H35" s="23" t="s">
        <v>101</v>
      </c>
      <c r="I35" s="351" t="s">
        <v>162</v>
      </c>
      <c r="J35" s="396" t="s">
        <v>1206</v>
      </c>
      <c r="Q35" s="248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</row>
    <row r="36" spans="1:36" s="10" customFormat="1" ht="24">
      <c r="A36" s="266" t="s">
        <v>1458</v>
      </c>
      <c r="B36" s="311">
        <v>50100</v>
      </c>
      <c r="C36" s="311" t="s">
        <v>1989</v>
      </c>
      <c r="D36" s="311">
        <v>2</v>
      </c>
      <c r="E36" s="312" t="s">
        <v>1990</v>
      </c>
      <c r="F36" s="268" t="s">
        <v>1378</v>
      </c>
      <c r="G36" s="396" t="s">
        <v>1659</v>
      </c>
      <c r="H36" s="393" t="s">
        <v>1396</v>
      </c>
      <c r="I36" s="396" t="s">
        <v>1397</v>
      </c>
      <c r="J36" s="396" t="s">
        <v>1276</v>
      </c>
      <c r="Q36" s="248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</row>
    <row r="37" spans="1:36" s="10" customFormat="1" ht="25.5">
      <c r="A37" s="266" t="s">
        <v>1458</v>
      </c>
      <c r="B37" s="273">
        <v>50100</v>
      </c>
      <c r="C37" s="273" t="s">
        <v>814</v>
      </c>
      <c r="D37" s="273">
        <v>1</v>
      </c>
      <c r="E37" s="400" t="s">
        <v>1991</v>
      </c>
      <c r="F37" s="374" t="s">
        <v>861</v>
      </c>
      <c r="G37" s="291" t="s">
        <v>1657</v>
      </c>
      <c r="H37" s="277" t="s">
        <v>128</v>
      </c>
      <c r="I37" s="277" t="s">
        <v>129</v>
      </c>
      <c r="J37" s="396" t="s">
        <v>1206</v>
      </c>
      <c r="Q37" s="248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</row>
    <row r="38" spans="5:36" s="10" customFormat="1" ht="51">
      <c r="E38" s="396"/>
      <c r="F38" s="393"/>
      <c r="G38" s="291" t="s">
        <v>1657</v>
      </c>
      <c r="H38" s="277" t="s">
        <v>327</v>
      </c>
      <c r="I38" s="299" t="s">
        <v>130</v>
      </c>
      <c r="J38" s="396" t="s">
        <v>1206</v>
      </c>
      <c r="Q38" s="248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</row>
    <row r="39" spans="5:36" s="10" customFormat="1" ht="25.5">
      <c r="E39" s="396"/>
      <c r="F39" s="393"/>
      <c r="G39" s="291" t="s">
        <v>1657</v>
      </c>
      <c r="H39" s="277" t="s">
        <v>131</v>
      </c>
      <c r="I39" s="277" t="s">
        <v>132</v>
      </c>
      <c r="J39" s="396" t="s">
        <v>1206</v>
      </c>
      <c r="Q39" s="248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</row>
    <row r="40" spans="5:36" s="10" customFormat="1" ht="12.75">
      <c r="E40" s="396"/>
      <c r="F40" s="393"/>
      <c r="G40" s="396"/>
      <c r="H40" s="393"/>
      <c r="I40" s="396"/>
      <c r="J40" s="396" t="s">
        <v>864</v>
      </c>
      <c r="Q40" s="248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</row>
    <row r="41" spans="1:36" s="10" customFormat="1" ht="25.5">
      <c r="A41" s="181" t="s">
        <v>2008</v>
      </c>
      <c r="B41" s="273">
        <v>50100</v>
      </c>
      <c r="C41" s="273" t="s">
        <v>814</v>
      </c>
      <c r="D41" s="273">
        <v>1</v>
      </c>
      <c r="E41" s="400" t="s">
        <v>1991</v>
      </c>
      <c r="F41" s="374" t="s">
        <v>862</v>
      </c>
      <c r="G41" s="291" t="s">
        <v>1657</v>
      </c>
      <c r="H41" s="277" t="s">
        <v>128</v>
      </c>
      <c r="I41" s="277" t="s">
        <v>129</v>
      </c>
      <c r="J41" s="396" t="s">
        <v>1206</v>
      </c>
      <c r="Q41" s="248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</row>
    <row r="42" spans="5:36" s="10" customFormat="1" ht="12.75">
      <c r="E42" s="396"/>
      <c r="F42" s="393"/>
      <c r="G42" s="396"/>
      <c r="H42" s="393"/>
      <c r="I42" s="396"/>
      <c r="J42" s="396" t="s">
        <v>865</v>
      </c>
      <c r="Q42" s="248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</row>
    <row r="43" spans="1:36" s="10" customFormat="1" ht="25.5">
      <c r="A43" s="266" t="s">
        <v>1458</v>
      </c>
      <c r="B43" s="273">
        <v>50100</v>
      </c>
      <c r="C43" s="273" t="s">
        <v>814</v>
      </c>
      <c r="D43" s="273">
        <v>1</v>
      </c>
      <c r="E43" s="400" t="s">
        <v>1991</v>
      </c>
      <c r="F43" s="374" t="s">
        <v>863</v>
      </c>
      <c r="G43" s="291" t="s">
        <v>1657</v>
      </c>
      <c r="H43" s="277" t="s">
        <v>128</v>
      </c>
      <c r="I43" s="277" t="s">
        <v>129</v>
      </c>
      <c r="J43" s="396" t="s">
        <v>1206</v>
      </c>
      <c r="Q43" s="248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</row>
    <row r="44" spans="5:36" s="10" customFormat="1" ht="51">
      <c r="E44" s="396"/>
      <c r="F44" s="393"/>
      <c r="G44" s="291" t="s">
        <v>1657</v>
      </c>
      <c r="H44" s="277" t="s">
        <v>327</v>
      </c>
      <c r="I44" s="299" t="s">
        <v>130</v>
      </c>
      <c r="J44" s="396" t="s">
        <v>1206</v>
      </c>
      <c r="Q44" s="248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</row>
    <row r="45" spans="5:36" s="10" customFormat="1" ht="12.75">
      <c r="E45" s="396"/>
      <c r="F45" s="393"/>
      <c r="G45" s="291" t="s">
        <v>1657</v>
      </c>
      <c r="H45" s="277" t="s">
        <v>133</v>
      </c>
      <c r="I45" s="277" t="s">
        <v>134</v>
      </c>
      <c r="J45" s="396" t="s">
        <v>1206</v>
      </c>
      <c r="Q45" s="248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</row>
    <row r="46" spans="5:36" s="10" customFormat="1" ht="12.75">
      <c r="E46" s="396"/>
      <c r="F46" s="396"/>
      <c r="G46" s="396"/>
      <c r="H46" s="396"/>
      <c r="I46" s="396"/>
      <c r="J46" s="396" t="s">
        <v>866</v>
      </c>
      <c r="Q46" s="248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</row>
    <row r="47" spans="1:36" s="10" customFormat="1" ht="38.25">
      <c r="A47" s="266" t="s">
        <v>1458</v>
      </c>
      <c r="B47" s="311">
        <v>51000</v>
      </c>
      <c r="C47" s="311" t="s">
        <v>1996</v>
      </c>
      <c r="D47" s="311">
        <v>1</v>
      </c>
      <c r="E47" s="400" t="s">
        <v>1998</v>
      </c>
      <c r="F47" s="374" t="s">
        <v>1004</v>
      </c>
      <c r="G47" s="396" t="s">
        <v>1570</v>
      </c>
      <c r="H47" s="393" t="s">
        <v>101</v>
      </c>
      <c r="I47" s="396" t="s">
        <v>1009</v>
      </c>
      <c r="J47" s="396" t="s">
        <v>1276</v>
      </c>
      <c r="Q47" s="248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</row>
    <row r="48" spans="1:36" s="10" customFormat="1" ht="38.25">
      <c r="A48" s="266" t="s">
        <v>1458</v>
      </c>
      <c r="B48" s="311">
        <v>51000</v>
      </c>
      <c r="C48" s="311" t="s">
        <v>1996</v>
      </c>
      <c r="D48" s="311">
        <v>1</v>
      </c>
      <c r="E48" s="400" t="s">
        <v>1998</v>
      </c>
      <c r="F48" s="374" t="s">
        <v>1005</v>
      </c>
      <c r="G48" s="396" t="s">
        <v>1570</v>
      </c>
      <c r="H48" s="393" t="s">
        <v>101</v>
      </c>
      <c r="I48" s="396" t="s">
        <v>1009</v>
      </c>
      <c r="J48" s="396" t="s">
        <v>1276</v>
      </c>
      <c r="Q48" s="248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</row>
    <row r="49" spans="1:36" s="10" customFormat="1" ht="38.25">
      <c r="A49" s="181" t="s">
        <v>2008</v>
      </c>
      <c r="B49" s="311">
        <v>51000</v>
      </c>
      <c r="C49" s="311" t="s">
        <v>1996</v>
      </c>
      <c r="D49" s="311">
        <v>1</v>
      </c>
      <c r="E49" s="400" t="s">
        <v>1998</v>
      </c>
      <c r="F49" s="374" t="s">
        <v>1006</v>
      </c>
      <c r="G49" s="396" t="s">
        <v>1570</v>
      </c>
      <c r="H49" s="393" t="s">
        <v>101</v>
      </c>
      <c r="I49" s="396" t="s">
        <v>1009</v>
      </c>
      <c r="J49" s="396" t="s">
        <v>1276</v>
      </c>
      <c r="Q49" s="248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</row>
    <row r="50" spans="5:36" s="10" customFormat="1" ht="25.5">
      <c r="E50" s="396"/>
      <c r="F50" s="393"/>
      <c r="G50" s="396" t="s">
        <v>1570</v>
      </c>
      <c r="H50" s="393" t="s">
        <v>1010</v>
      </c>
      <c r="I50" s="396" t="s">
        <v>1001</v>
      </c>
      <c r="J50" s="396" t="s">
        <v>1276</v>
      </c>
      <c r="Q50" s="248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</row>
    <row r="51" spans="1:36" s="10" customFormat="1" ht="38.25">
      <c r="A51" s="266" t="s">
        <v>1458</v>
      </c>
      <c r="B51" s="311">
        <v>51000</v>
      </c>
      <c r="C51" s="311" t="s">
        <v>1996</v>
      </c>
      <c r="D51" s="311">
        <v>1</v>
      </c>
      <c r="E51" s="400" t="s">
        <v>1998</v>
      </c>
      <c r="F51" s="374" t="s">
        <v>1007</v>
      </c>
      <c r="G51" s="396" t="s">
        <v>1570</v>
      </c>
      <c r="H51" s="393" t="s">
        <v>101</v>
      </c>
      <c r="I51" s="396" t="s">
        <v>1009</v>
      </c>
      <c r="J51" s="396" t="s">
        <v>1276</v>
      </c>
      <c r="Q51" s="248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</row>
    <row r="52" spans="5:36" s="10" customFormat="1" ht="25.5">
      <c r="E52" s="396"/>
      <c r="F52" s="393"/>
      <c r="G52" s="396" t="s">
        <v>1570</v>
      </c>
      <c r="H52" s="393" t="s">
        <v>1010</v>
      </c>
      <c r="I52" s="396" t="s">
        <v>1001</v>
      </c>
      <c r="J52" s="396" t="s">
        <v>1276</v>
      </c>
      <c r="Q52" s="248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</row>
    <row r="53" spans="1:36" s="10" customFormat="1" ht="38.25">
      <c r="A53" s="181" t="s">
        <v>2008</v>
      </c>
      <c r="B53" s="311">
        <v>51000</v>
      </c>
      <c r="C53" s="311" t="s">
        <v>1996</v>
      </c>
      <c r="D53" s="311">
        <v>1</v>
      </c>
      <c r="E53" s="400" t="s">
        <v>1998</v>
      </c>
      <c r="F53" s="374" t="s">
        <v>1008</v>
      </c>
      <c r="G53" s="396" t="s">
        <v>1570</v>
      </c>
      <c r="H53" s="393" t="s">
        <v>101</v>
      </c>
      <c r="I53" s="396" t="s">
        <v>1009</v>
      </c>
      <c r="J53" s="396" t="s">
        <v>1276</v>
      </c>
      <c r="Q53" s="248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</row>
    <row r="54" spans="5:36" s="10" customFormat="1" ht="25.5">
      <c r="E54" s="396"/>
      <c r="F54" s="393"/>
      <c r="G54" s="396" t="s">
        <v>1570</v>
      </c>
      <c r="H54" s="393" t="s">
        <v>1010</v>
      </c>
      <c r="I54" s="396" t="s">
        <v>1001</v>
      </c>
      <c r="J54" s="396" t="s">
        <v>1276</v>
      </c>
      <c r="Q54" s="248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</row>
    <row r="55" spans="1:36" s="10" customFormat="1" ht="38.25">
      <c r="A55" s="181" t="s">
        <v>2008</v>
      </c>
      <c r="B55" s="311">
        <v>51000</v>
      </c>
      <c r="C55" s="311" t="s">
        <v>1996</v>
      </c>
      <c r="D55" s="311">
        <v>1</v>
      </c>
      <c r="E55" s="400" t="s">
        <v>1998</v>
      </c>
      <c r="F55" s="374" t="s">
        <v>1003</v>
      </c>
      <c r="G55" s="396" t="s">
        <v>1570</v>
      </c>
      <c r="H55" s="393" t="s">
        <v>101</v>
      </c>
      <c r="I55" s="396" t="s">
        <v>1009</v>
      </c>
      <c r="J55" s="396" t="s">
        <v>1276</v>
      </c>
      <c r="Q55" s="248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</row>
    <row r="56" spans="1:36" s="10" customFormat="1" ht="51">
      <c r="A56" s="56" t="s">
        <v>1458</v>
      </c>
      <c r="B56" s="166" t="s">
        <v>149</v>
      </c>
      <c r="C56" s="163" t="s">
        <v>1939</v>
      </c>
      <c r="D56" s="167">
        <v>1</v>
      </c>
      <c r="E56" s="164" t="s">
        <v>1940</v>
      </c>
      <c r="F56" s="393" t="s">
        <v>193</v>
      </c>
      <c r="G56" s="396"/>
      <c r="H56" s="393" t="s">
        <v>194</v>
      </c>
      <c r="I56" s="396" t="s">
        <v>2024</v>
      </c>
      <c r="J56" s="396" t="s">
        <v>1276</v>
      </c>
      <c r="Q56" s="248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</row>
    <row r="57" spans="5:36" s="10" customFormat="1" ht="12.75">
      <c r="E57" s="396"/>
      <c r="F57" s="393"/>
      <c r="G57" s="396" t="s">
        <v>1568</v>
      </c>
      <c r="H57" s="393" t="s">
        <v>109</v>
      </c>
      <c r="I57" s="396" t="s">
        <v>195</v>
      </c>
      <c r="J57" s="396" t="s">
        <v>1276</v>
      </c>
      <c r="Q57" s="248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</row>
    <row r="58" spans="1:36" s="10" customFormat="1" ht="51">
      <c r="A58" s="313" t="s">
        <v>1458</v>
      </c>
      <c r="B58" s="365" t="s">
        <v>1878</v>
      </c>
      <c r="C58" s="343" t="s">
        <v>1948</v>
      </c>
      <c r="D58" s="343">
        <v>2</v>
      </c>
      <c r="E58" s="379" t="s">
        <v>1949</v>
      </c>
      <c r="F58" s="269" t="s">
        <v>629</v>
      </c>
      <c r="G58" s="291" t="s">
        <v>1661</v>
      </c>
      <c r="H58" s="292" t="s">
        <v>628</v>
      </c>
      <c r="I58" s="380" t="s">
        <v>249</v>
      </c>
      <c r="J58" s="396" t="s">
        <v>1206</v>
      </c>
      <c r="Q58" s="248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</row>
    <row r="59" spans="5:36" s="10" customFormat="1" ht="45">
      <c r="E59" s="396"/>
      <c r="F59" s="396"/>
      <c r="G59" s="179" t="s">
        <v>1568</v>
      </c>
      <c r="H59" s="292" t="s">
        <v>224</v>
      </c>
      <c r="I59" s="380" t="s">
        <v>249</v>
      </c>
      <c r="J59" s="396" t="s">
        <v>1206</v>
      </c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</row>
    <row r="60" spans="1:17" ht="45">
      <c r="A60" s="10"/>
      <c r="B60" s="10"/>
      <c r="C60" s="10"/>
      <c r="D60" s="10"/>
      <c r="E60" s="396"/>
      <c r="F60" s="393"/>
      <c r="G60" s="179" t="s">
        <v>1570</v>
      </c>
      <c r="H60" s="292" t="s">
        <v>126</v>
      </c>
      <c r="I60" s="293" t="s">
        <v>226</v>
      </c>
      <c r="J60" s="396" t="s">
        <v>1206</v>
      </c>
      <c r="K60" s="10"/>
      <c r="L60" s="10"/>
      <c r="M60" s="10"/>
      <c r="N60" s="10"/>
      <c r="O60" s="10"/>
      <c r="P60" s="10"/>
      <c r="Q60" s="10"/>
    </row>
    <row r="61" spans="1:17" ht="51">
      <c r="A61" s="383" t="s">
        <v>1458</v>
      </c>
      <c r="B61" s="384" t="s">
        <v>1878</v>
      </c>
      <c r="C61" s="385" t="s">
        <v>1948</v>
      </c>
      <c r="D61" s="385">
        <v>2</v>
      </c>
      <c r="E61" s="386" t="s">
        <v>1949</v>
      </c>
      <c r="F61" s="393" t="s">
        <v>630</v>
      </c>
      <c r="G61" s="291" t="s">
        <v>1568</v>
      </c>
      <c r="H61" s="292" t="s">
        <v>205</v>
      </c>
      <c r="I61" s="293" t="s">
        <v>168</v>
      </c>
      <c r="J61" s="396" t="s">
        <v>1206</v>
      </c>
      <c r="K61" s="10"/>
      <c r="L61" s="10"/>
      <c r="M61" s="10"/>
      <c r="N61" s="10"/>
      <c r="O61" s="10"/>
      <c r="P61" s="10"/>
      <c r="Q61" s="10"/>
    </row>
    <row r="62" spans="1:17" ht="12.75">
      <c r="A62" s="10"/>
      <c r="B62" s="10"/>
      <c r="C62" s="10"/>
      <c r="D62" s="10"/>
      <c r="E62" s="396"/>
      <c r="F62" s="393"/>
      <c r="G62" s="291" t="s">
        <v>1568</v>
      </c>
      <c r="H62" s="393" t="s">
        <v>631</v>
      </c>
      <c r="I62" s="396" t="s">
        <v>632</v>
      </c>
      <c r="J62" s="396" t="s">
        <v>1276</v>
      </c>
      <c r="K62" s="10"/>
      <c r="L62" s="10"/>
      <c r="M62" s="10"/>
      <c r="N62" s="10"/>
      <c r="O62" s="10"/>
      <c r="P62" s="10"/>
      <c r="Q62" s="10"/>
    </row>
    <row r="63" spans="1:17" ht="38.25">
      <c r="A63" s="266" t="s">
        <v>1458</v>
      </c>
      <c r="B63" s="311">
        <v>51000</v>
      </c>
      <c r="C63" s="311" t="s">
        <v>1996</v>
      </c>
      <c r="D63" s="311">
        <v>2</v>
      </c>
      <c r="E63" s="312" t="s">
        <v>1997</v>
      </c>
      <c r="F63" s="268" t="s">
        <v>528</v>
      </c>
      <c r="G63" s="291" t="s">
        <v>1570</v>
      </c>
      <c r="H63" s="374" t="s">
        <v>352</v>
      </c>
      <c r="I63" s="396" t="s">
        <v>533</v>
      </c>
      <c r="J63" s="396" t="s">
        <v>1206</v>
      </c>
      <c r="K63" s="10"/>
      <c r="L63" s="10"/>
      <c r="M63" s="10"/>
      <c r="N63" s="10"/>
      <c r="O63" s="10"/>
      <c r="P63" s="10"/>
      <c r="Q63" s="10"/>
    </row>
    <row r="64" spans="1:17" ht="12.75">
      <c r="A64" s="10"/>
      <c r="B64" s="10"/>
      <c r="C64" s="10"/>
      <c r="D64" s="10"/>
      <c r="E64" s="396"/>
      <c r="F64" s="393"/>
      <c r="G64" s="291" t="s">
        <v>1570</v>
      </c>
      <c r="H64" s="374" t="s">
        <v>534</v>
      </c>
      <c r="I64" s="396" t="s">
        <v>535</v>
      </c>
      <c r="J64" s="396" t="s">
        <v>1276</v>
      </c>
      <c r="K64" s="10"/>
      <c r="L64" s="10"/>
      <c r="M64" s="10"/>
      <c r="N64" s="10"/>
      <c r="O64" s="10"/>
      <c r="P64" s="10"/>
      <c r="Q64" s="10"/>
    </row>
    <row r="65" spans="1:17" ht="38.25">
      <c r="A65" s="266" t="s">
        <v>1458</v>
      </c>
      <c r="B65" s="311">
        <v>51000</v>
      </c>
      <c r="C65" s="311" t="s">
        <v>1996</v>
      </c>
      <c r="D65" s="311">
        <v>2</v>
      </c>
      <c r="E65" s="312" t="s">
        <v>1997</v>
      </c>
      <c r="F65" s="393" t="s">
        <v>529</v>
      </c>
      <c r="G65" s="291" t="s">
        <v>1570</v>
      </c>
      <c r="H65" s="374" t="s">
        <v>352</v>
      </c>
      <c r="I65" s="396" t="s">
        <v>533</v>
      </c>
      <c r="J65" s="396" t="s">
        <v>1206</v>
      </c>
      <c r="K65" s="10"/>
      <c r="L65" s="10"/>
      <c r="M65" s="10"/>
      <c r="N65" s="10"/>
      <c r="O65" s="10"/>
      <c r="P65" s="10"/>
      <c r="Q65" s="10"/>
    </row>
    <row r="66" spans="1:17" ht="12.75">
      <c r="A66" s="10"/>
      <c r="B66" s="10"/>
      <c r="C66" s="10"/>
      <c r="D66" s="10"/>
      <c r="E66" s="396"/>
      <c r="F66" s="393"/>
      <c r="G66" s="291" t="s">
        <v>1570</v>
      </c>
      <c r="H66" s="374" t="s">
        <v>534</v>
      </c>
      <c r="I66" s="396" t="s">
        <v>535</v>
      </c>
      <c r="J66" s="396" t="s">
        <v>1276</v>
      </c>
      <c r="K66" s="10"/>
      <c r="L66" s="10"/>
      <c r="M66" s="10"/>
      <c r="N66" s="10"/>
      <c r="O66" s="10"/>
      <c r="P66" s="10"/>
      <c r="Q66" s="10"/>
    </row>
    <row r="67" spans="1:17" ht="25.5">
      <c r="A67" s="10"/>
      <c r="B67" s="10"/>
      <c r="C67" s="10"/>
      <c r="D67" s="10"/>
      <c r="E67" s="396"/>
      <c r="F67" s="393"/>
      <c r="G67" s="396" t="s">
        <v>1657</v>
      </c>
      <c r="H67" s="393" t="s">
        <v>536</v>
      </c>
      <c r="I67" s="396" t="s">
        <v>145</v>
      </c>
      <c r="J67" s="396" t="s">
        <v>1276</v>
      </c>
      <c r="K67" s="10"/>
      <c r="L67" s="10"/>
      <c r="M67" s="10"/>
      <c r="N67" s="10"/>
      <c r="O67" s="10"/>
      <c r="P67" s="10"/>
      <c r="Q67" s="10"/>
    </row>
    <row r="68" spans="1:17" ht="38.25">
      <c r="A68" s="266" t="s">
        <v>1458</v>
      </c>
      <c r="B68" s="311">
        <v>51000</v>
      </c>
      <c r="C68" s="311" t="s">
        <v>1996</v>
      </c>
      <c r="D68" s="311">
        <v>2</v>
      </c>
      <c r="E68" s="312" t="s">
        <v>1997</v>
      </c>
      <c r="F68" s="268" t="s">
        <v>530</v>
      </c>
      <c r="G68" s="291" t="s">
        <v>1570</v>
      </c>
      <c r="H68" s="374" t="s">
        <v>534</v>
      </c>
      <c r="I68" s="396" t="s">
        <v>535</v>
      </c>
      <c r="J68" s="396" t="s">
        <v>1276</v>
      </c>
      <c r="K68" s="10"/>
      <c r="L68" s="10"/>
      <c r="M68" s="10"/>
      <c r="N68" s="10"/>
      <c r="O68" s="10"/>
      <c r="P68" s="10"/>
      <c r="Q68" s="10"/>
    </row>
    <row r="69" spans="1:17" ht="38.25">
      <c r="A69" s="336" t="s">
        <v>2008</v>
      </c>
      <c r="B69" s="311">
        <v>51000</v>
      </c>
      <c r="C69" s="311" t="s">
        <v>1996</v>
      </c>
      <c r="D69" s="311">
        <v>2</v>
      </c>
      <c r="E69" s="312" t="s">
        <v>1997</v>
      </c>
      <c r="F69" s="275" t="s">
        <v>531</v>
      </c>
      <c r="G69" s="291" t="s">
        <v>1570</v>
      </c>
      <c r="H69" s="374" t="s">
        <v>534</v>
      </c>
      <c r="I69" s="396" t="s">
        <v>535</v>
      </c>
      <c r="J69" s="396" t="s">
        <v>1276</v>
      </c>
      <c r="K69" s="10"/>
      <c r="L69" s="10"/>
      <c r="M69" s="10"/>
      <c r="N69" s="10"/>
      <c r="O69" s="10"/>
      <c r="P69" s="10"/>
      <c r="Q69" s="10"/>
    </row>
    <row r="70" spans="1:17" ht="38.25">
      <c r="A70" s="266" t="s">
        <v>1458</v>
      </c>
      <c r="B70" s="311">
        <v>51000</v>
      </c>
      <c r="C70" s="311" t="s">
        <v>1996</v>
      </c>
      <c r="D70" s="311">
        <v>2</v>
      </c>
      <c r="E70" s="312" t="s">
        <v>1997</v>
      </c>
      <c r="F70" s="393" t="s">
        <v>532</v>
      </c>
      <c r="G70" s="291" t="s">
        <v>1570</v>
      </c>
      <c r="H70" s="374" t="s">
        <v>352</v>
      </c>
      <c r="I70" s="396" t="s">
        <v>533</v>
      </c>
      <c r="J70" s="396" t="s">
        <v>1206</v>
      </c>
      <c r="K70" s="10"/>
      <c r="L70" s="10"/>
      <c r="M70" s="10"/>
      <c r="N70" s="10"/>
      <c r="O70" s="10"/>
      <c r="P70" s="10"/>
      <c r="Q70" s="10"/>
    </row>
    <row r="71" spans="1:17" ht="38.25">
      <c r="A71" s="56" t="s">
        <v>1458</v>
      </c>
      <c r="B71" s="25" t="s">
        <v>158</v>
      </c>
      <c r="C71" s="25" t="s">
        <v>1996</v>
      </c>
      <c r="D71" s="25">
        <v>3</v>
      </c>
      <c r="E71" s="173" t="s">
        <v>1999</v>
      </c>
      <c r="F71" s="393" t="s">
        <v>1752</v>
      </c>
      <c r="G71" s="396" t="s">
        <v>1657</v>
      </c>
      <c r="H71" s="393" t="s">
        <v>1753</v>
      </c>
      <c r="I71" s="396" t="s">
        <v>1754</v>
      </c>
      <c r="J71" s="396" t="s">
        <v>1276</v>
      </c>
      <c r="K71" s="10"/>
      <c r="L71" s="10"/>
      <c r="M71" s="10"/>
      <c r="N71" s="10"/>
      <c r="O71" s="10"/>
      <c r="P71" s="10"/>
      <c r="Q71" s="10"/>
    </row>
    <row r="72" spans="1:17" ht="12.75">
      <c r="A72" s="56"/>
      <c r="B72" s="25"/>
      <c r="C72" s="25"/>
      <c r="D72" s="25"/>
      <c r="E72" s="173"/>
      <c r="F72" s="393"/>
      <c r="G72" s="402"/>
      <c r="H72" s="393"/>
      <c r="I72" s="396"/>
      <c r="J72" s="396" t="s">
        <v>963</v>
      </c>
      <c r="K72" s="10"/>
      <c r="L72" s="10"/>
      <c r="M72" s="10"/>
      <c r="N72" s="10"/>
      <c r="O72" s="10"/>
      <c r="P72" s="10"/>
      <c r="Q72" s="10"/>
    </row>
    <row r="73" spans="1:17" ht="38.25">
      <c r="A73" s="266" t="s">
        <v>1458</v>
      </c>
      <c r="B73" s="311">
        <v>50501</v>
      </c>
      <c r="C73" s="311" t="s">
        <v>2000</v>
      </c>
      <c r="D73" s="311">
        <v>4</v>
      </c>
      <c r="E73" s="312" t="s">
        <v>2001</v>
      </c>
      <c r="F73" s="393" t="s">
        <v>1803</v>
      </c>
      <c r="G73" s="387" t="s">
        <v>2020</v>
      </c>
      <c r="H73" s="374" t="s">
        <v>361</v>
      </c>
      <c r="I73" s="374" t="s">
        <v>357</v>
      </c>
      <c r="J73" s="396" t="s">
        <v>1206</v>
      </c>
      <c r="K73" s="10"/>
      <c r="L73" s="10"/>
      <c r="M73" s="10"/>
      <c r="N73" s="10"/>
      <c r="O73" s="10"/>
      <c r="P73" s="10"/>
      <c r="Q73" s="10"/>
    </row>
    <row r="74" spans="1:17" ht="12.75">
      <c r="A74" s="10"/>
      <c r="B74" s="10"/>
      <c r="C74" s="10"/>
      <c r="D74" s="10"/>
      <c r="E74" s="396"/>
      <c r="F74" s="393"/>
      <c r="G74" s="387" t="s">
        <v>2020</v>
      </c>
      <c r="H74" s="374" t="s">
        <v>362</v>
      </c>
      <c r="I74" s="374" t="s">
        <v>357</v>
      </c>
      <c r="J74" s="396" t="s">
        <v>1206</v>
      </c>
      <c r="K74" s="10"/>
      <c r="L74" s="10"/>
      <c r="M74" s="10"/>
      <c r="N74" s="10"/>
      <c r="O74" s="10"/>
      <c r="P74" s="10"/>
      <c r="Q74" s="10"/>
    </row>
    <row r="75" spans="1:17" ht="12.75">
      <c r="A75" s="10"/>
      <c r="B75" s="10"/>
      <c r="C75" s="10"/>
      <c r="D75" s="10"/>
      <c r="E75" s="396"/>
      <c r="F75" s="393"/>
      <c r="G75" s="396"/>
      <c r="H75" s="393"/>
      <c r="I75" s="396"/>
      <c r="J75" s="396"/>
      <c r="K75" s="10"/>
      <c r="L75" s="10"/>
      <c r="M75" s="10"/>
      <c r="N75" s="10"/>
      <c r="O75" s="10"/>
      <c r="P75" s="10"/>
      <c r="Q75" s="10"/>
    </row>
    <row r="76" spans="1:17" ht="12.75">
      <c r="A76" s="10"/>
      <c r="B76" s="10"/>
      <c r="C76" s="10"/>
      <c r="D76" s="10"/>
      <c r="E76" s="396"/>
      <c r="F76" s="393"/>
      <c r="G76" s="396"/>
      <c r="H76" s="393"/>
      <c r="I76" s="396"/>
      <c r="J76" s="396"/>
      <c r="K76" s="10"/>
      <c r="L76" s="10"/>
      <c r="M76" s="10"/>
      <c r="N76" s="10"/>
      <c r="O76" s="10"/>
      <c r="P76" s="10"/>
      <c r="Q76" s="10"/>
    </row>
    <row r="77" spans="1:17" ht="12.75">
      <c r="A77" s="10"/>
      <c r="B77" s="10"/>
      <c r="C77" s="10"/>
      <c r="D77" s="10"/>
      <c r="E77" s="396"/>
      <c r="F77" s="393"/>
      <c r="G77" s="396"/>
      <c r="H77" s="393"/>
      <c r="I77" s="396"/>
      <c r="J77" s="396"/>
      <c r="K77" s="10"/>
      <c r="L77" s="10"/>
      <c r="M77" s="10"/>
      <c r="N77" s="10"/>
      <c r="O77" s="10"/>
      <c r="P77" s="10"/>
      <c r="Q77" s="10"/>
    </row>
    <row r="78" spans="1:17" ht="12.75">
      <c r="A78" s="10"/>
      <c r="B78" s="10"/>
      <c r="C78" s="10"/>
      <c r="D78" s="10"/>
      <c r="E78" s="396"/>
      <c r="F78" s="393"/>
      <c r="G78" s="396"/>
      <c r="H78" s="393"/>
      <c r="I78" s="396"/>
      <c r="J78" s="396"/>
      <c r="K78" s="10"/>
      <c r="L78" s="10"/>
      <c r="M78" s="10"/>
      <c r="N78" s="10"/>
      <c r="O78" s="10"/>
      <c r="P78" s="10"/>
      <c r="Q78" s="10"/>
    </row>
    <row r="79" spans="1:17" ht="12.75">
      <c r="A79" s="10"/>
      <c r="B79" s="10"/>
      <c r="C79" s="10"/>
      <c r="D79" s="10"/>
      <c r="E79" s="396"/>
      <c r="F79" s="393"/>
      <c r="G79" s="396"/>
      <c r="H79" s="393"/>
      <c r="I79" s="396"/>
      <c r="J79" s="396"/>
      <c r="K79" s="10"/>
      <c r="L79" s="10"/>
      <c r="M79" s="10"/>
      <c r="N79" s="10"/>
      <c r="O79" s="10"/>
      <c r="P79" s="10"/>
      <c r="Q79" s="10"/>
    </row>
    <row r="80" spans="1:17" ht="12.75">
      <c r="A80" s="10"/>
      <c r="B80" s="10"/>
      <c r="C80" s="10"/>
      <c r="D80" s="10"/>
      <c r="E80" s="396"/>
      <c r="F80" s="393"/>
      <c r="G80" s="396"/>
      <c r="H80" s="393"/>
      <c r="I80" s="396"/>
      <c r="J80" s="396"/>
      <c r="K80" s="10"/>
      <c r="L80" s="10"/>
      <c r="M80" s="10"/>
      <c r="N80" s="10"/>
      <c r="O80" s="10"/>
      <c r="P80" s="10"/>
      <c r="Q80" s="10"/>
    </row>
    <row r="81" spans="1:17" ht="12.75">
      <c r="A81" s="10"/>
      <c r="B81" s="10"/>
      <c r="C81" s="10"/>
      <c r="D81" s="10"/>
      <c r="E81" s="396"/>
      <c r="F81" s="393"/>
      <c r="G81" s="396"/>
      <c r="H81" s="393"/>
      <c r="I81" s="396"/>
      <c r="J81" s="396"/>
      <c r="K81" s="10"/>
      <c r="L81" s="10"/>
      <c r="M81" s="10"/>
      <c r="N81" s="10"/>
      <c r="O81" s="10"/>
      <c r="P81" s="10"/>
      <c r="Q81" s="10"/>
    </row>
    <row r="82" spans="1:17" ht="12.75">
      <c r="A82" s="10"/>
      <c r="B82" s="10"/>
      <c r="C82" s="10"/>
      <c r="D82" s="10"/>
      <c r="E82" s="396"/>
      <c r="F82" s="393"/>
      <c r="G82" s="396"/>
      <c r="H82" s="393"/>
      <c r="I82" s="396"/>
      <c r="J82" s="396"/>
      <c r="K82" s="10"/>
      <c r="L82" s="10"/>
      <c r="M82" s="10"/>
      <c r="N82" s="10"/>
      <c r="O82" s="10"/>
      <c r="P82" s="10"/>
      <c r="Q82" s="10"/>
    </row>
    <row r="83" spans="1:17" ht="12.75">
      <c r="A83" s="10"/>
      <c r="B83" s="10"/>
      <c r="C83" s="10"/>
      <c r="D83" s="10"/>
      <c r="E83" s="396"/>
      <c r="F83" s="393"/>
      <c r="G83" s="396"/>
      <c r="H83" s="393"/>
      <c r="I83" s="396"/>
      <c r="J83" s="396"/>
      <c r="K83" s="10"/>
      <c r="L83" s="10"/>
      <c r="M83" s="10"/>
      <c r="N83" s="10"/>
      <c r="O83" s="10"/>
      <c r="P83" s="10"/>
      <c r="Q83" s="10"/>
    </row>
    <row r="84" spans="1:17" ht="12.75">
      <c r="A84" s="10"/>
      <c r="B84" s="10"/>
      <c r="C84" s="10"/>
      <c r="D84" s="10"/>
      <c r="E84" s="396"/>
      <c r="F84" s="393"/>
      <c r="G84" s="396"/>
      <c r="H84" s="393"/>
      <c r="I84" s="396"/>
      <c r="J84" s="396"/>
      <c r="K84" s="10"/>
      <c r="L84" s="10"/>
      <c r="M84" s="10"/>
      <c r="N84" s="10"/>
      <c r="O84" s="10"/>
      <c r="P84" s="10"/>
      <c r="Q84" s="10"/>
    </row>
    <row r="85" spans="1:17" ht="12.75">
      <c r="A85" s="10"/>
      <c r="B85" s="10"/>
      <c r="C85" s="10"/>
      <c r="D85" s="10"/>
      <c r="E85" s="396"/>
      <c r="F85" s="393"/>
      <c r="G85" s="396"/>
      <c r="H85" s="393"/>
      <c r="I85" s="396"/>
      <c r="J85" s="396"/>
      <c r="K85" s="10"/>
      <c r="L85" s="10"/>
      <c r="M85" s="10"/>
      <c r="N85" s="10"/>
      <c r="O85" s="10"/>
      <c r="P85" s="10"/>
      <c r="Q85" s="10"/>
    </row>
    <row r="86" spans="1:17" ht="12.75">
      <c r="A86" s="10"/>
      <c r="B86" s="10"/>
      <c r="C86" s="10"/>
      <c r="D86" s="10"/>
      <c r="E86" s="396"/>
      <c r="F86" s="393"/>
      <c r="G86" s="396"/>
      <c r="H86" s="393"/>
      <c r="I86" s="396"/>
      <c r="J86" s="396"/>
      <c r="K86" s="10"/>
      <c r="L86" s="10"/>
      <c r="M86" s="10"/>
      <c r="N86" s="10"/>
      <c r="O86" s="10"/>
      <c r="P86" s="10"/>
      <c r="Q86" s="10"/>
    </row>
    <row r="87" spans="1:17" ht="12.75">
      <c r="A87" s="10"/>
      <c r="B87" s="10"/>
      <c r="C87" s="10"/>
      <c r="D87" s="10"/>
      <c r="E87" s="396"/>
      <c r="F87" s="393"/>
      <c r="G87" s="396"/>
      <c r="H87" s="393"/>
      <c r="I87" s="396"/>
      <c r="J87" s="396"/>
      <c r="K87" s="10"/>
      <c r="L87" s="10"/>
      <c r="M87" s="10"/>
      <c r="N87" s="10"/>
      <c r="O87" s="10"/>
      <c r="P87" s="10"/>
      <c r="Q87" s="10"/>
    </row>
    <row r="88" spans="1:17" ht="12.75">
      <c r="A88" s="10"/>
      <c r="B88" s="10"/>
      <c r="C88" s="10"/>
      <c r="D88" s="10"/>
      <c r="E88" s="396"/>
      <c r="F88" s="393"/>
      <c r="G88" s="396"/>
      <c r="H88" s="393"/>
      <c r="I88" s="396"/>
      <c r="J88" s="396"/>
      <c r="K88" s="10"/>
      <c r="L88" s="10"/>
      <c r="M88" s="10"/>
      <c r="N88" s="10"/>
      <c r="O88" s="10"/>
      <c r="P88" s="10"/>
      <c r="Q88" s="10"/>
    </row>
    <row r="89" spans="1:17" ht="12.75">
      <c r="A89" s="10"/>
      <c r="B89" s="10"/>
      <c r="C89" s="10"/>
      <c r="D89" s="10"/>
      <c r="E89" s="396"/>
      <c r="F89" s="393"/>
      <c r="G89" s="396"/>
      <c r="H89" s="393"/>
      <c r="I89" s="396"/>
      <c r="J89" s="396"/>
      <c r="K89" s="10"/>
      <c r="L89" s="10"/>
      <c r="M89" s="10"/>
      <c r="N89" s="10"/>
      <c r="O89" s="10"/>
      <c r="P89" s="10"/>
      <c r="Q89" s="10"/>
    </row>
    <row r="90" spans="1:17" ht="12.75">
      <c r="A90" s="10"/>
      <c r="B90" s="10"/>
      <c r="C90" s="10"/>
      <c r="D90" s="10"/>
      <c r="E90" s="396"/>
      <c r="F90" s="393"/>
      <c r="G90" s="396"/>
      <c r="H90" s="393"/>
      <c r="I90" s="396"/>
      <c r="J90" s="396"/>
      <c r="K90" s="10"/>
      <c r="L90" s="10"/>
      <c r="M90" s="10"/>
      <c r="N90" s="10"/>
      <c r="O90" s="10"/>
      <c r="P90" s="10"/>
      <c r="Q90" s="10"/>
    </row>
    <row r="91" spans="1:17" ht="12.75">
      <c r="A91" s="10"/>
      <c r="B91" s="10"/>
      <c r="C91" s="10"/>
      <c r="D91" s="10"/>
      <c r="E91" s="396"/>
      <c r="F91" s="393"/>
      <c r="G91" s="396"/>
      <c r="H91" s="393"/>
      <c r="I91" s="396"/>
      <c r="J91" s="396"/>
      <c r="K91" s="10"/>
      <c r="L91" s="10"/>
      <c r="M91" s="10"/>
      <c r="N91" s="10"/>
      <c r="O91" s="10"/>
      <c r="P91" s="10"/>
      <c r="Q91" s="10"/>
    </row>
    <row r="92" spans="1:17" ht="12.75">
      <c r="A92" s="10"/>
      <c r="B92" s="10"/>
      <c r="C92" s="10"/>
      <c r="D92" s="10"/>
      <c r="E92" s="396"/>
      <c r="F92" s="393"/>
      <c r="G92" s="396"/>
      <c r="H92" s="393"/>
      <c r="I92" s="396"/>
      <c r="J92" s="396"/>
      <c r="K92" s="10"/>
      <c r="L92" s="10"/>
      <c r="M92" s="10"/>
      <c r="N92" s="10"/>
      <c r="O92" s="10"/>
      <c r="P92" s="10"/>
      <c r="Q92" s="10"/>
    </row>
    <row r="93" spans="1:17" ht="12.75">
      <c r="A93" s="10"/>
      <c r="B93" s="10"/>
      <c r="C93" s="10"/>
      <c r="D93" s="10"/>
      <c r="E93" s="396"/>
      <c r="F93" s="393"/>
      <c r="G93" s="396"/>
      <c r="H93" s="393"/>
      <c r="I93" s="396"/>
      <c r="J93" s="396"/>
      <c r="K93" s="10"/>
      <c r="L93" s="10"/>
      <c r="M93" s="10"/>
      <c r="N93" s="10"/>
      <c r="O93" s="10"/>
      <c r="P93" s="10"/>
      <c r="Q93" s="10"/>
    </row>
    <row r="94" spans="1:17" ht="12.75">
      <c r="A94" s="10"/>
      <c r="B94" s="10"/>
      <c r="C94" s="10"/>
      <c r="D94" s="10"/>
      <c r="E94" s="396"/>
      <c r="F94" s="393"/>
      <c r="G94" s="396"/>
      <c r="H94" s="393"/>
      <c r="I94" s="396"/>
      <c r="J94" s="396"/>
      <c r="K94" s="10"/>
      <c r="L94" s="10"/>
      <c r="M94" s="10"/>
      <c r="N94" s="10"/>
      <c r="O94" s="10"/>
      <c r="P94" s="10"/>
      <c r="Q94" s="10"/>
    </row>
    <row r="95" spans="1:17" ht="12.75">
      <c r="A95" s="10"/>
      <c r="B95" s="10"/>
      <c r="C95" s="10"/>
      <c r="D95" s="10"/>
      <c r="E95" s="396"/>
      <c r="F95" s="393"/>
      <c r="G95" s="396"/>
      <c r="H95" s="393"/>
      <c r="I95" s="396"/>
      <c r="J95" s="396"/>
      <c r="K95" s="10"/>
      <c r="L95" s="10"/>
      <c r="M95" s="10"/>
      <c r="N95" s="10"/>
      <c r="O95" s="10"/>
      <c r="P95" s="10"/>
      <c r="Q95" s="10"/>
    </row>
    <row r="96" spans="1:17" ht="12.75">
      <c r="A96" s="10"/>
      <c r="B96" s="10"/>
      <c r="C96" s="10"/>
      <c r="D96" s="10"/>
      <c r="E96" s="396"/>
      <c r="F96" s="393"/>
      <c r="G96" s="396"/>
      <c r="H96" s="393"/>
      <c r="I96" s="396"/>
      <c r="J96" s="396"/>
      <c r="K96" s="10"/>
      <c r="L96" s="10"/>
      <c r="M96" s="10"/>
      <c r="N96" s="10"/>
      <c r="O96" s="10"/>
      <c r="P96" s="10"/>
      <c r="Q96" s="10"/>
    </row>
    <row r="97" spans="1:17" ht="12.75">
      <c r="A97" s="10"/>
      <c r="B97" s="10"/>
      <c r="C97" s="10"/>
      <c r="D97" s="10"/>
      <c r="E97" s="396"/>
      <c r="F97" s="393"/>
      <c r="G97" s="396"/>
      <c r="H97" s="393"/>
      <c r="I97" s="396"/>
      <c r="J97" s="396"/>
      <c r="K97" s="10"/>
      <c r="L97" s="10"/>
      <c r="M97" s="10"/>
      <c r="N97" s="10"/>
      <c r="O97" s="10"/>
      <c r="P97" s="10"/>
      <c r="Q97" s="10"/>
    </row>
    <row r="98" spans="1:17" ht="12.75">
      <c r="A98" s="10"/>
      <c r="B98" s="10"/>
      <c r="C98" s="10"/>
      <c r="D98" s="10"/>
      <c r="E98" s="396"/>
      <c r="F98" s="393"/>
      <c r="G98" s="396"/>
      <c r="H98" s="393"/>
      <c r="I98" s="396"/>
      <c r="J98" s="396"/>
      <c r="K98" s="10"/>
      <c r="L98" s="10"/>
      <c r="M98" s="10"/>
      <c r="N98" s="10"/>
      <c r="O98" s="10"/>
      <c r="P98" s="10"/>
      <c r="Q98" s="10"/>
    </row>
    <row r="99" spans="1:17" ht="12.75">
      <c r="A99" s="10"/>
      <c r="B99" s="10"/>
      <c r="C99" s="10"/>
      <c r="D99" s="10"/>
      <c r="E99" s="396"/>
      <c r="F99" s="393"/>
      <c r="G99" s="396"/>
      <c r="H99" s="393"/>
      <c r="I99" s="396"/>
      <c r="J99" s="396"/>
      <c r="K99" s="10"/>
      <c r="L99" s="10"/>
      <c r="M99" s="10"/>
      <c r="N99" s="10"/>
      <c r="O99" s="10"/>
      <c r="P99" s="10"/>
      <c r="Q99" s="10"/>
    </row>
    <row r="100" spans="1:17" ht="12.75">
      <c r="A100" s="10"/>
      <c r="B100" s="10"/>
      <c r="C100" s="10"/>
      <c r="D100" s="10"/>
      <c r="E100" s="396"/>
      <c r="F100" s="393"/>
      <c r="G100" s="396"/>
      <c r="H100" s="393"/>
      <c r="I100" s="396"/>
      <c r="J100" s="396"/>
      <c r="K100" s="10"/>
      <c r="L100" s="10"/>
      <c r="M100" s="10"/>
      <c r="N100" s="10"/>
      <c r="O100" s="10"/>
      <c r="P100" s="10"/>
      <c r="Q100" s="10"/>
    </row>
    <row r="101" spans="1:17" ht="12.75">
      <c r="A101" s="10"/>
      <c r="B101" s="10"/>
      <c r="C101" s="10"/>
      <c r="D101" s="10"/>
      <c r="E101" s="396"/>
      <c r="F101" s="393"/>
      <c r="G101" s="396"/>
      <c r="H101" s="393"/>
      <c r="I101" s="396"/>
      <c r="J101" s="396"/>
      <c r="K101" s="10"/>
      <c r="L101" s="10"/>
      <c r="M101" s="10"/>
      <c r="N101" s="10"/>
      <c r="O101" s="10"/>
      <c r="P101" s="10"/>
      <c r="Q101" s="10"/>
    </row>
    <row r="102" spans="1:17" ht="12.75">
      <c r="A102" s="10"/>
      <c r="B102" s="10"/>
      <c r="C102" s="10"/>
      <c r="D102" s="10"/>
      <c r="E102" s="396"/>
      <c r="F102" s="393"/>
      <c r="G102" s="396"/>
      <c r="H102" s="393"/>
      <c r="I102" s="396"/>
      <c r="J102" s="396"/>
      <c r="K102" s="10"/>
      <c r="L102" s="10"/>
      <c r="M102" s="10"/>
      <c r="N102" s="10"/>
      <c r="O102" s="10"/>
      <c r="P102" s="10"/>
      <c r="Q102" s="10"/>
    </row>
    <row r="103" spans="1:17" ht="12.75">
      <c r="A103" s="10"/>
      <c r="B103" s="10"/>
      <c r="C103" s="10"/>
      <c r="D103" s="10"/>
      <c r="E103" s="396"/>
      <c r="F103" s="393"/>
      <c r="G103" s="396"/>
      <c r="H103" s="393"/>
      <c r="I103" s="396"/>
      <c r="J103" s="396"/>
      <c r="K103" s="10"/>
      <c r="L103" s="10"/>
      <c r="M103" s="10"/>
      <c r="N103" s="10"/>
      <c r="O103" s="10"/>
      <c r="P103" s="10"/>
      <c r="Q103" s="10"/>
    </row>
    <row r="104" spans="1:17" ht="12.75">
      <c r="A104" s="10"/>
      <c r="B104" s="10"/>
      <c r="C104" s="10"/>
      <c r="D104" s="10"/>
      <c r="E104" s="396"/>
      <c r="F104" s="393"/>
      <c r="G104" s="396"/>
      <c r="H104" s="393"/>
      <c r="I104" s="396"/>
      <c r="J104" s="396"/>
      <c r="K104" s="10"/>
      <c r="L104" s="10"/>
      <c r="M104" s="10"/>
      <c r="N104" s="10"/>
      <c r="O104" s="10"/>
      <c r="P104" s="10"/>
      <c r="Q104" s="10"/>
    </row>
    <row r="105" spans="1:17" ht="12.75">
      <c r="A105" s="10"/>
      <c r="B105" s="10"/>
      <c r="C105" s="10"/>
      <c r="D105" s="10"/>
      <c r="E105" s="396"/>
      <c r="F105" s="393"/>
      <c r="G105" s="396"/>
      <c r="H105" s="393"/>
      <c r="I105" s="396"/>
      <c r="J105" s="396"/>
      <c r="K105" s="10"/>
      <c r="L105" s="10"/>
      <c r="M105" s="10"/>
      <c r="N105" s="10"/>
      <c r="O105" s="10"/>
      <c r="P105" s="10"/>
      <c r="Q105" s="10"/>
    </row>
    <row r="106" spans="1:17" ht="12.75">
      <c r="A106" s="10"/>
      <c r="B106" s="10"/>
      <c r="C106" s="10"/>
      <c r="D106" s="10"/>
      <c r="E106" s="396"/>
      <c r="F106" s="393"/>
      <c r="G106" s="396"/>
      <c r="H106" s="393"/>
      <c r="I106" s="396"/>
      <c r="J106" s="396"/>
      <c r="K106" s="10"/>
      <c r="L106" s="10"/>
      <c r="M106" s="10"/>
      <c r="N106" s="10"/>
      <c r="O106" s="10"/>
      <c r="P106" s="10"/>
      <c r="Q106" s="10"/>
    </row>
    <row r="107" spans="1:17" ht="12.75">
      <c r="A107" s="10"/>
      <c r="B107" s="10"/>
      <c r="C107" s="10"/>
      <c r="D107" s="10"/>
      <c r="E107" s="396"/>
      <c r="F107" s="393"/>
      <c r="G107" s="396"/>
      <c r="H107" s="393"/>
      <c r="I107" s="396"/>
      <c r="J107" s="396"/>
      <c r="K107" s="10"/>
      <c r="L107" s="10"/>
      <c r="M107" s="10"/>
      <c r="N107" s="10"/>
      <c r="O107" s="10"/>
      <c r="P107" s="10"/>
      <c r="Q107" s="10"/>
    </row>
    <row r="108" spans="1:17" ht="12.75">
      <c r="A108" s="10"/>
      <c r="B108" s="10"/>
      <c r="C108" s="10"/>
      <c r="D108" s="10"/>
      <c r="E108" s="396"/>
      <c r="F108" s="393"/>
      <c r="G108" s="396"/>
      <c r="H108" s="393"/>
      <c r="I108" s="396"/>
      <c r="J108" s="396"/>
      <c r="K108" s="10"/>
      <c r="L108" s="10"/>
      <c r="M108" s="10"/>
      <c r="N108" s="10"/>
      <c r="O108" s="10"/>
      <c r="P108" s="10"/>
      <c r="Q108" s="10"/>
    </row>
    <row r="109" spans="1:17" ht="12.75">
      <c r="A109" s="10"/>
      <c r="B109" s="10"/>
      <c r="C109" s="10"/>
      <c r="D109" s="10"/>
      <c r="E109" s="396"/>
      <c r="F109" s="393"/>
      <c r="G109" s="396"/>
      <c r="H109" s="393"/>
      <c r="I109" s="396"/>
      <c r="J109" s="396"/>
      <c r="K109" s="10"/>
      <c r="L109" s="10"/>
      <c r="M109" s="10"/>
      <c r="N109" s="10"/>
      <c r="O109" s="10"/>
      <c r="P109" s="10"/>
      <c r="Q109" s="10"/>
    </row>
    <row r="110" spans="1:17" ht="12.75">
      <c r="A110" s="10"/>
      <c r="B110" s="10"/>
      <c r="C110" s="10"/>
      <c r="D110" s="10"/>
      <c r="E110" s="396"/>
      <c r="F110" s="393"/>
      <c r="G110" s="396"/>
      <c r="H110" s="393"/>
      <c r="I110" s="396"/>
      <c r="J110" s="396"/>
      <c r="K110" s="10"/>
      <c r="L110" s="10"/>
      <c r="M110" s="10"/>
      <c r="N110" s="10"/>
      <c r="O110" s="10"/>
      <c r="P110" s="10"/>
      <c r="Q110" s="10"/>
    </row>
    <row r="111" spans="1:17" ht="12.75">
      <c r="A111" s="10"/>
      <c r="B111" s="10"/>
      <c r="C111" s="10"/>
      <c r="D111" s="10"/>
      <c r="E111" s="396"/>
      <c r="F111" s="393"/>
      <c r="G111" s="396"/>
      <c r="H111" s="393"/>
      <c r="I111" s="396"/>
      <c r="J111" s="396"/>
      <c r="K111" s="10"/>
      <c r="L111" s="10"/>
      <c r="M111" s="10"/>
      <c r="N111" s="10"/>
      <c r="O111" s="10"/>
      <c r="P111" s="10"/>
      <c r="Q111" s="10"/>
    </row>
    <row r="112" spans="1:17" ht="12.75">
      <c r="A112" s="10"/>
      <c r="B112" s="10"/>
      <c r="C112" s="10"/>
      <c r="D112" s="10"/>
      <c r="E112" s="396"/>
      <c r="F112" s="393"/>
      <c r="G112" s="396"/>
      <c r="H112" s="393"/>
      <c r="I112" s="396"/>
      <c r="J112" s="396"/>
      <c r="K112" s="10"/>
      <c r="L112" s="10"/>
      <c r="M112" s="10"/>
      <c r="N112" s="10"/>
      <c r="O112" s="10"/>
      <c r="P112" s="10"/>
      <c r="Q112" s="10"/>
    </row>
    <row r="113" spans="1:17" ht="12.75">
      <c r="A113" s="10"/>
      <c r="B113" s="10"/>
      <c r="C113" s="10"/>
      <c r="D113" s="10"/>
      <c r="E113" s="396"/>
      <c r="F113" s="393"/>
      <c r="G113" s="396"/>
      <c r="H113" s="393"/>
      <c r="I113" s="396"/>
      <c r="J113" s="396"/>
      <c r="K113" s="10"/>
      <c r="L113" s="10"/>
      <c r="M113" s="10"/>
      <c r="N113" s="10"/>
      <c r="O113" s="10"/>
      <c r="P113" s="10"/>
      <c r="Q113" s="10"/>
    </row>
    <row r="114" spans="1:17" ht="12.75">
      <c r="A114" s="10"/>
      <c r="B114" s="10"/>
      <c r="C114" s="10"/>
      <c r="D114" s="10"/>
      <c r="E114" s="396"/>
      <c r="F114" s="393"/>
      <c r="G114" s="396"/>
      <c r="H114" s="393"/>
      <c r="I114" s="396"/>
      <c r="J114" s="396"/>
      <c r="K114" s="10"/>
      <c r="L114" s="10"/>
      <c r="M114" s="10"/>
      <c r="N114" s="10"/>
      <c r="O114" s="10"/>
      <c r="P114" s="10"/>
      <c r="Q114" s="10"/>
    </row>
    <row r="115" spans="1:17" ht="12.75">
      <c r="A115" s="10"/>
      <c r="B115" s="10"/>
      <c r="C115" s="10"/>
      <c r="D115" s="10"/>
      <c r="E115" s="396"/>
      <c r="F115" s="393"/>
      <c r="G115" s="396"/>
      <c r="H115" s="393"/>
      <c r="I115" s="396"/>
      <c r="J115" s="396"/>
      <c r="K115" s="10"/>
      <c r="L115" s="10"/>
      <c r="M115" s="10"/>
      <c r="N115" s="10"/>
      <c r="O115" s="10"/>
      <c r="P115" s="10"/>
      <c r="Q115" s="10"/>
    </row>
    <row r="116" spans="1:17" ht="12.75">
      <c r="A116" s="10"/>
      <c r="B116" s="10"/>
      <c r="C116" s="10"/>
      <c r="D116" s="10"/>
      <c r="E116" s="396"/>
      <c r="F116" s="393"/>
      <c r="G116" s="396"/>
      <c r="H116" s="393"/>
      <c r="I116" s="396"/>
      <c r="J116" s="396"/>
      <c r="K116" s="10"/>
      <c r="L116" s="10"/>
      <c r="M116" s="10"/>
      <c r="N116" s="10"/>
      <c r="O116" s="10"/>
      <c r="P116" s="10"/>
      <c r="Q116" s="10"/>
    </row>
    <row r="117" spans="1:17" ht="12.75">
      <c r="A117" s="10"/>
      <c r="B117" s="10"/>
      <c r="C117" s="10"/>
      <c r="D117" s="10"/>
      <c r="E117" s="396"/>
      <c r="F117" s="393"/>
      <c r="G117" s="396"/>
      <c r="H117" s="393"/>
      <c r="I117" s="396"/>
      <c r="J117" s="396"/>
      <c r="K117" s="10"/>
      <c r="L117" s="10"/>
      <c r="M117" s="10"/>
      <c r="N117" s="10"/>
      <c r="O117" s="10"/>
      <c r="P117" s="10"/>
      <c r="Q117" s="10"/>
    </row>
    <row r="118" spans="1:17" ht="12.75">
      <c r="A118" s="10"/>
      <c r="B118" s="10"/>
      <c r="C118" s="10"/>
      <c r="D118" s="10"/>
      <c r="E118" s="396"/>
      <c r="F118" s="393"/>
      <c r="G118" s="396"/>
      <c r="H118" s="393"/>
      <c r="I118" s="396"/>
      <c r="J118" s="396"/>
      <c r="K118" s="10"/>
      <c r="L118" s="10"/>
      <c r="M118" s="10"/>
      <c r="N118" s="10"/>
      <c r="O118" s="10"/>
      <c r="P118" s="10"/>
      <c r="Q118" s="10"/>
    </row>
    <row r="119" spans="1:17" ht="12.75">
      <c r="A119" s="10"/>
      <c r="B119" s="10"/>
      <c r="C119" s="10"/>
      <c r="D119" s="10"/>
      <c r="E119" s="396"/>
      <c r="F119" s="393"/>
      <c r="G119" s="396"/>
      <c r="H119" s="393"/>
      <c r="I119" s="396"/>
      <c r="J119" s="396"/>
      <c r="K119" s="10"/>
      <c r="L119" s="10"/>
      <c r="M119" s="10"/>
      <c r="N119" s="10"/>
      <c r="O119" s="10"/>
      <c r="P119" s="10"/>
      <c r="Q119" s="10"/>
    </row>
    <row r="120" spans="1:17" ht="12.75">
      <c r="A120" s="10"/>
      <c r="B120" s="10"/>
      <c r="C120" s="10"/>
      <c r="D120" s="10"/>
      <c r="E120" s="396"/>
      <c r="F120" s="393"/>
      <c r="G120" s="396"/>
      <c r="H120" s="393"/>
      <c r="I120" s="396"/>
      <c r="J120" s="396"/>
      <c r="K120" s="10"/>
      <c r="L120" s="10"/>
      <c r="M120" s="10"/>
      <c r="N120" s="10"/>
      <c r="O120" s="10"/>
      <c r="P120" s="10"/>
      <c r="Q120" s="10"/>
    </row>
    <row r="121" spans="1:17" ht="12.75">
      <c r="A121" s="10"/>
      <c r="B121" s="10"/>
      <c r="C121" s="10"/>
      <c r="D121" s="10"/>
      <c r="E121" s="396"/>
      <c r="F121" s="393"/>
      <c r="G121" s="396"/>
      <c r="H121" s="393"/>
      <c r="I121" s="396"/>
      <c r="J121" s="396"/>
      <c r="K121" s="10"/>
      <c r="L121" s="10"/>
      <c r="M121" s="10"/>
      <c r="N121" s="10"/>
      <c r="O121" s="10"/>
      <c r="P121" s="10"/>
      <c r="Q121" s="10"/>
    </row>
    <row r="122" spans="1:17" ht="12.75">
      <c r="A122" s="10"/>
      <c r="B122" s="10"/>
      <c r="C122" s="10"/>
      <c r="D122" s="10"/>
      <c r="E122" s="396"/>
      <c r="F122" s="393"/>
      <c r="G122" s="396"/>
      <c r="H122" s="393"/>
      <c r="I122" s="396"/>
      <c r="J122" s="396"/>
      <c r="K122" s="10"/>
      <c r="L122" s="10"/>
      <c r="M122" s="10"/>
      <c r="N122" s="10"/>
      <c r="O122" s="10"/>
      <c r="P122" s="10"/>
      <c r="Q122" s="10"/>
    </row>
    <row r="123" spans="1:17" ht="12.75">
      <c r="A123" s="10"/>
      <c r="B123" s="10"/>
      <c r="C123" s="10"/>
      <c r="D123" s="10"/>
      <c r="E123" s="396"/>
      <c r="F123" s="393"/>
      <c r="G123" s="396"/>
      <c r="H123" s="393"/>
      <c r="I123" s="396"/>
      <c r="J123" s="396"/>
      <c r="K123" s="10"/>
      <c r="L123" s="10"/>
      <c r="M123" s="10"/>
      <c r="N123" s="10"/>
      <c r="O123" s="10"/>
      <c r="P123" s="10"/>
      <c r="Q123" s="10"/>
    </row>
    <row r="124" spans="1:17" ht="12.75">
      <c r="A124" s="10"/>
      <c r="B124" s="10"/>
      <c r="C124" s="10"/>
      <c r="D124" s="10"/>
      <c r="E124" s="396"/>
      <c r="F124" s="393"/>
      <c r="G124" s="396"/>
      <c r="H124" s="393"/>
      <c r="I124" s="396"/>
      <c r="J124" s="396"/>
      <c r="K124" s="10"/>
      <c r="L124" s="10"/>
      <c r="M124" s="10"/>
      <c r="N124" s="10"/>
      <c r="O124" s="10"/>
      <c r="P124" s="10"/>
      <c r="Q124" s="10"/>
    </row>
    <row r="125" spans="1:17" ht="12.75">
      <c r="A125" s="10"/>
      <c r="B125" s="10"/>
      <c r="C125" s="10"/>
      <c r="D125" s="10"/>
      <c r="E125" s="396"/>
      <c r="F125" s="393"/>
      <c r="G125" s="396"/>
      <c r="H125" s="393"/>
      <c r="I125" s="396"/>
      <c r="J125" s="396"/>
      <c r="K125" s="10"/>
      <c r="L125" s="10"/>
      <c r="M125" s="10"/>
      <c r="N125" s="10"/>
      <c r="O125" s="10"/>
      <c r="P125" s="10"/>
      <c r="Q125" s="10"/>
    </row>
    <row r="126" spans="1:17" ht="12.75">
      <c r="A126" s="10"/>
      <c r="B126" s="10"/>
      <c r="C126" s="10"/>
      <c r="D126" s="10"/>
      <c r="E126" s="396"/>
      <c r="F126" s="393"/>
      <c r="G126" s="396"/>
      <c r="H126" s="393"/>
      <c r="I126" s="396"/>
      <c r="J126" s="396"/>
      <c r="K126" s="10"/>
      <c r="L126" s="10"/>
      <c r="M126" s="10"/>
      <c r="N126" s="10"/>
      <c r="O126" s="10"/>
      <c r="P126" s="10"/>
      <c r="Q126" s="10"/>
    </row>
    <row r="127" spans="1:17" ht="12.75">
      <c r="A127" s="10"/>
      <c r="B127" s="10"/>
      <c r="C127" s="10"/>
      <c r="D127" s="10"/>
      <c r="E127" s="396"/>
      <c r="F127" s="393"/>
      <c r="G127" s="396"/>
      <c r="H127" s="393"/>
      <c r="I127" s="396"/>
      <c r="J127" s="396"/>
      <c r="K127" s="10"/>
      <c r="L127" s="10"/>
      <c r="M127" s="10"/>
      <c r="N127" s="10"/>
      <c r="O127" s="10"/>
      <c r="P127" s="10"/>
      <c r="Q127" s="10"/>
    </row>
    <row r="128" spans="1:17" ht="12.75">
      <c r="A128" s="10"/>
      <c r="B128" s="10"/>
      <c r="C128" s="10"/>
      <c r="D128" s="10"/>
      <c r="E128" s="396"/>
      <c r="F128" s="393"/>
      <c r="G128" s="396"/>
      <c r="H128" s="393"/>
      <c r="I128" s="396"/>
      <c r="J128" s="396"/>
      <c r="K128" s="10"/>
      <c r="L128" s="10"/>
      <c r="M128" s="10"/>
      <c r="N128" s="10"/>
      <c r="O128" s="10"/>
      <c r="P128" s="10"/>
      <c r="Q128" s="10"/>
    </row>
    <row r="129" spans="1:17" ht="12.75">
      <c r="A129" s="10"/>
      <c r="B129" s="10"/>
      <c r="C129" s="10"/>
      <c r="D129" s="10"/>
      <c r="E129" s="396"/>
      <c r="F129" s="393"/>
      <c r="G129" s="396"/>
      <c r="H129" s="393"/>
      <c r="I129" s="396"/>
      <c r="J129" s="396"/>
      <c r="K129" s="10"/>
      <c r="L129" s="10"/>
      <c r="M129" s="10"/>
      <c r="N129" s="10"/>
      <c r="O129" s="10"/>
      <c r="P129" s="10"/>
      <c r="Q129" s="10"/>
    </row>
    <row r="130" spans="1:17" ht="12.75">
      <c r="A130" s="10"/>
      <c r="B130" s="10"/>
      <c r="C130" s="10"/>
      <c r="D130" s="10"/>
      <c r="E130" s="396"/>
      <c r="F130" s="393"/>
      <c r="G130" s="396"/>
      <c r="H130" s="393"/>
      <c r="I130" s="396"/>
      <c r="J130" s="396"/>
      <c r="K130" s="10"/>
      <c r="L130" s="10"/>
      <c r="M130" s="10"/>
      <c r="N130" s="10"/>
      <c r="O130" s="10"/>
      <c r="P130" s="10"/>
      <c r="Q130" s="10"/>
    </row>
    <row r="131" spans="1:17" ht="12.75">
      <c r="A131" s="10"/>
      <c r="B131" s="10"/>
      <c r="C131" s="10"/>
      <c r="D131" s="10"/>
      <c r="E131" s="396"/>
      <c r="F131" s="393"/>
      <c r="G131" s="396"/>
      <c r="H131" s="393"/>
      <c r="I131" s="396"/>
      <c r="J131" s="396"/>
      <c r="K131" s="10"/>
      <c r="L131" s="10"/>
      <c r="M131" s="10"/>
      <c r="N131" s="10"/>
      <c r="O131" s="10"/>
      <c r="P131" s="10"/>
      <c r="Q131" s="10"/>
    </row>
    <row r="132" spans="1:17" ht="12.75">
      <c r="A132" s="10"/>
      <c r="B132" s="10"/>
      <c r="C132" s="10"/>
      <c r="D132" s="10"/>
      <c r="E132" s="396"/>
      <c r="F132" s="393"/>
      <c r="G132" s="396"/>
      <c r="H132" s="393"/>
      <c r="I132" s="396"/>
      <c r="J132" s="396"/>
      <c r="K132" s="10"/>
      <c r="L132" s="10"/>
      <c r="M132" s="10"/>
      <c r="N132" s="10"/>
      <c r="O132" s="10"/>
      <c r="P132" s="10"/>
      <c r="Q132" s="10"/>
    </row>
    <row r="133" spans="1:17" ht="12.75">
      <c r="A133" s="10"/>
      <c r="B133" s="10"/>
      <c r="C133" s="10"/>
      <c r="D133" s="10"/>
      <c r="E133" s="396"/>
      <c r="F133" s="393"/>
      <c r="G133" s="396"/>
      <c r="H133" s="393"/>
      <c r="I133" s="396"/>
      <c r="J133" s="396"/>
      <c r="K133" s="10"/>
      <c r="L133" s="10"/>
      <c r="M133" s="10"/>
      <c r="N133" s="10"/>
      <c r="O133" s="10"/>
      <c r="P133" s="10"/>
      <c r="Q133" s="10"/>
    </row>
    <row r="134" spans="1:17" ht="12.75">
      <c r="A134" s="10"/>
      <c r="B134" s="10"/>
      <c r="C134" s="10"/>
      <c r="D134" s="10"/>
      <c r="E134" s="396"/>
      <c r="F134" s="393"/>
      <c r="G134" s="396"/>
      <c r="H134" s="393"/>
      <c r="I134" s="396"/>
      <c r="J134" s="396"/>
      <c r="K134" s="10"/>
      <c r="L134" s="10"/>
      <c r="M134" s="10"/>
      <c r="N134" s="10"/>
      <c r="O134" s="10"/>
      <c r="P134" s="10"/>
      <c r="Q134" s="10"/>
    </row>
    <row r="135" spans="1:17" ht="12.75">
      <c r="A135" s="10"/>
      <c r="B135" s="10"/>
      <c r="C135" s="10"/>
      <c r="D135" s="10"/>
      <c r="E135" s="396"/>
      <c r="F135" s="393"/>
      <c r="G135" s="396"/>
      <c r="H135" s="393"/>
      <c r="I135" s="396"/>
      <c r="J135" s="396"/>
      <c r="K135" s="10"/>
      <c r="L135" s="10"/>
      <c r="M135" s="10"/>
      <c r="N135" s="10"/>
      <c r="O135" s="10"/>
      <c r="P135" s="10"/>
      <c r="Q135" s="10"/>
    </row>
    <row r="136" spans="1:17" ht="12.75">
      <c r="A136" s="10"/>
      <c r="B136" s="10"/>
      <c r="C136" s="10"/>
      <c r="D136" s="10"/>
      <c r="E136" s="396"/>
      <c r="F136" s="393"/>
      <c r="G136" s="396"/>
      <c r="H136" s="393"/>
      <c r="I136" s="396"/>
      <c r="J136" s="396"/>
      <c r="K136" s="10"/>
      <c r="L136" s="10"/>
      <c r="M136" s="10"/>
      <c r="N136" s="10"/>
      <c r="O136" s="10"/>
      <c r="P136" s="10"/>
      <c r="Q136" s="10"/>
    </row>
    <row r="137" spans="1:17" ht="12.75">
      <c r="A137" s="10"/>
      <c r="B137" s="10"/>
      <c r="C137" s="10"/>
      <c r="D137" s="10"/>
      <c r="E137" s="396"/>
      <c r="F137" s="393"/>
      <c r="G137" s="396"/>
      <c r="H137" s="393"/>
      <c r="I137" s="396"/>
      <c r="J137" s="396"/>
      <c r="K137" s="10"/>
      <c r="L137" s="10"/>
      <c r="M137" s="10"/>
      <c r="N137" s="10"/>
      <c r="O137" s="10"/>
      <c r="P137" s="10"/>
      <c r="Q137" s="10"/>
    </row>
    <row r="138" spans="1:17" ht="12.75">
      <c r="A138" s="10"/>
      <c r="B138" s="10"/>
      <c r="C138" s="10"/>
      <c r="D138" s="10"/>
      <c r="E138" s="396"/>
      <c r="F138" s="393"/>
      <c r="G138" s="396"/>
      <c r="H138" s="393"/>
      <c r="I138" s="396"/>
      <c r="J138" s="396"/>
      <c r="K138" s="10"/>
      <c r="L138" s="10"/>
      <c r="M138" s="10"/>
      <c r="N138" s="10"/>
      <c r="O138" s="10"/>
      <c r="P138" s="10"/>
      <c r="Q138" s="10"/>
    </row>
    <row r="139" spans="1:17" ht="12.75">
      <c r="A139" s="10"/>
      <c r="B139" s="10"/>
      <c r="C139" s="10"/>
      <c r="D139" s="10"/>
      <c r="E139" s="396"/>
      <c r="F139" s="393"/>
      <c r="G139" s="396"/>
      <c r="H139" s="393"/>
      <c r="I139" s="396"/>
      <c r="J139" s="396"/>
      <c r="K139" s="10"/>
      <c r="L139" s="10"/>
      <c r="M139" s="10"/>
      <c r="N139" s="10"/>
      <c r="O139" s="10"/>
      <c r="P139" s="10"/>
      <c r="Q139" s="10"/>
    </row>
    <row r="140" spans="1:17" ht="12.75">
      <c r="A140" s="10"/>
      <c r="B140" s="10"/>
      <c r="C140" s="10"/>
      <c r="D140" s="10"/>
      <c r="E140" s="396"/>
      <c r="F140" s="393"/>
      <c r="G140" s="396"/>
      <c r="H140" s="393"/>
      <c r="I140" s="396"/>
      <c r="J140" s="396"/>
      <c r="K140" s="10"/>
      <c r="L140" s="10"/>
      <c r="M140" s="10"/>
      <c r="N140" s="10"/>
      <c r="O140" s="10"/>
      <c r="P140" s="10"/>
      <c r="Q140" s="10"/>
    </row>
    <row r="141" spans="1:17" ht="12.75">
      <c r="A141" s="10"/>
      <c r="B141" s="10"/>
      <c r="C141" s="10"/>
      <c r="D141" s="10"/>
      <c r="E141" s="396"/>
      <c r="F141" s="393"/>
      <c r="G141" s="396"/>
      <c r="H141" s="393"/>
      <c r="I141" s="396"/>
      <c r="J141" s="396"/>
      <c r="K141" s="10"/>
      <c r="L141" s="10"/>
      <c r="M141" s="10"/>
      <c r="N141" s="10"/>
      <c r="O141" s="10"/>
      <c r="P141" s="10"/>
      <c r="Q141" s="10"/>
    </row>
    <row r="142" spans="1:17" ht="12.75">
      <c r="A142" s="10"/>
      <c r="B142" s="10"/>
      <c r="C142" s="10"/>
      <c r="D142" s="10"/>
      <c r="E142" s="396"/>
      <c r="F142" s="393"/>
      <c r="G142" s="396"/>
      <c r="H142" s="393"/>
      <c r="I142" s="396"/>
      <c r="J142" s="396"/>
      <c r="K142" s="10"/>
      <c r="L142" s="10"/>
      <c r="M142" s="10"/>
      <c r="N142" s="10"/>
      <c r="O142" s="10"/>
      <c r="P142" s="10"/>
      <c r="Q142" s="10"/>
    </row>
    <row r="143" spans="1:17" ht="12.75">
      <c r="A143" s="10"/>
      <c r="B143" s="10"/>
      <c r="C143" s="10"/>
      <c r="D143" s="10"/>
      <c r="E143" s="396"/>
      <c r="F143" s="393"/>
      <c r="G143" s="396"/>
      <c r="H143" s="393"/>
      <c r="I143" s="396"/>
      <c r="J143" s="396"/>
      <c r="K143" s="10"/>
      <c r="L143" s="10"/>
      <c r="M143" s="10"/>
      <c r="N143" s="10"/>
      <c r="O143" s="10"/>
      <c r="P143" s="10"/>
      <c r="Q143" s="10"/>
    </row>
    <row r="144" spans="1:17" ht="12.75">
      <c r="A144" s="10"/>
      <c r="B144" s="10"/>
      <c r="C144" s="10"/>
      <c r="D144" s="10"/>
      <c r="E144" s="396"/>
      <c r="F144" s="393"/>
      <c r="G144" s="396"/>
      <c r="H144" s="393"/>
      <c r="I144" s="396"/>
      <c r="J144" s="396"/>
      <c r="K144" s="10"/>
      <c r="L144" s="10"/>
      <c r="M144" s="10"/>
      <c r="N144" s="10"/>
      <c r="O144" s="10"/>
      <c r="P144" s="10"/>
      <c r="Q144" s="10"/>
    </row>
    <row r="145" spans="1:17" ht="12.75">
      <c r="A145" s="10"/>
      <c r="B145" s="10"/>
      <c r="C145" s="10"/>
      <c r="D145" s="10"/>
      <c r="E145" s="396"/>
      <c r="F145" s="393"/>
      <c r="G145" s="396"/>
      <c r="H145" s="393"/>
      <c r="I145" s="396"/>
      <c r="J145" s="396"/>
      <c r="K145" s="10"/>
      <c r="L145" s="10"/>
      <c r="M145" s="10"/>
      <c r="N145" s="10"/>
      <c r="O145" s="10"/>
      <c r="P145" s="10"/>
      <c r="Q145" s="10"/>
    </row>
    <row r="146" spans="1:17" ht="12.75">
      <c r="A146" s="10"/>
      <c r="B146" s="10"/>
      <c r="C146" s="10"/>
      <c r="D146" s="10"/>
      <c r="E146" s="396"/>
      <c r="F146" s="393"/>
      <c r="G146" s="396"/>
      <c r="H146" s="393"/>
      <c r="I146" s="396"/>
      <c r="J146" s="396"/>
      <c r="K146" s="10"/>
      <c r="L146" s="10"/>
      <c r="M146" s="10"/>
      <c r="N146" s="10"/>
      <c r="O146" s="10"/>
      <c r="P146" s="10"/>
      <c r="Q146" s="10"/>
    </row>
    <row r="147" spans="1:17" ht="12.75">
      <c r="A147" s="10"/>
      <c r="B147" s="10"/>
      <c r="C147" s="10"/>
      <c r="D147" s="10"/>
      <c r="E147" s="396"/>
      <c r="F147" s="393"/>
      <c r="G147" s="396"/>
      <c r="H147" s="393"/>
      <c r="I147" s="396"/>
      <c r="J147" s="396"/>
      <c r="K147" s="10"/>
      <c r="L147" s="10"/>
      <c r="M147" s="10"/>
      <c r="N147" s="10"/>
      <c r="O147" s="10"/>
      <c r="P147" s="10"/>
      <c r="Q147" s="10"/>
    </row>
    <row r="148" spans="1:17" ht="12.75">
      <c r="A148" s="10"/>
      <c r="B148" s="10"/>
      <c r="C148" s="10"/>
      <c r="D148" s="10"/>
      <c r="E148" s="396"/>
      <c r="F148" s="393"/>
      <c r="G148" s="396"/>
      <c r="H148" s="393"/>
      <c r="I148" s="396"/>
      <c r="J148" s="396"/>
      <c r="K148" s="10"/>
      <c r="L148" s="10"/>
      <c r="M148" s="10"/>
      <c r="N148" s="10"/>
      <c r="O148" s="10"/>
      <c r="P148" s="10"/>
      <c r="Q148" s="10"/>
    </row>
    <row r="149" spans="1:17" ht="12.75">
      <c r="A149" s="10"/>
      <c r="B149" s="10"/>
      <c r="C149" s="10"/>
      <c r="D149" s="10"/>
      <c r="E149" s="396"/>
      <c r="F149" s="393"/>
      <c r="G149" s="396"/>
      <c r="H149" s="393"/>
      <c r="I149" s="396"/>
      <c r="J149" s="396"/>
      <c r="K149" s="10"/>
      <c r="L149" s="10"/>
      <c r="M149" s="10"/>
      <c r="N149" s="10"/>
      <c r="O149" s="10"/>
      <c r="P149" s="10"/>
      <c r="Q149" s="10"/>
    </row>
    <row r="150" spans="1:17" ht="12.75">
      <c r="A150" s="10"/>
      <c r="B150" s="10"/>
      <c r="C150" s="10"/>
      <c r="D150" s="10"/>
      <c r="E150" s="396"/>
      <c r="F150" s="393"/>
      <c r="G150" s="396"/>
      <c r="H150" s="393"/>
      <c r="I150" s="396"/>
      <c r="J150" s="396"/>
      <c r="K150" s="10"/>
      <c r="L150" s="10"/>
      <c r="M150" s="10"/>
      <c r="N150" s="10"/>
      <c r="O150" s="10"/>
      <c r="P150" s="10"/>
      <c r="Q150" s="10"/>
    </row>
    <row r="151" spans="1:17" ht="12.75">
      <c r="A151" s="10"/>
      <c r="B151" s="10"/>
      <c r="C151" s="10"/>
      <c r="D151" s="10"/>
      <c r="E151" s="396"/>
      <c r="F151" s="393"/>
      <c r="G151" s="396"/>
      <c r="H151" s="393"/>
      <c r="I151" s="396"/>
      <c r="J151" s="396"/>
      <c r="K151" s="10"/>
      <c r="L151" s="10"/>
      <c r="M151" s="10"/>
      <c r="N151" s="10"/>
      <c r="O151" s="10"/>
      <c r="P151" s="10"/>
      <c r="Q151" s="10"/>
    </row>
    <row r="152" spans="1:17" ht="12.75">
      <c r="A152" s="10"/>
      <c r="B152" s="10"/>
      <c r="C152" s="10"/>
      <c r="D152" s="10"/>
      <c r="E152" s="396"/>
      <c r="F152" s="393"/>
      <c r="G152" s="396"/>
      <c r="H152" s="393"/>
      <c r="I152" s="396"/>
      <c r="J152" s="396"/>
      <c r="K152" s="10"/>
      <c r="L152" s="10"/>
      <c r="M152" s="10"/>
      <c r="N152" s="10"/>
      <c r="O152" s="10"/>
      <c r="P152" s="10"/>
      <c r="Q152" s="10"/>
    </row>
    <row r="153" spans="1:17" ht="12.75">
      <c r="A153" s="10"/>
      <c r="B153" s="10"/>
      <c r="C153" s="10"/>
      <c r="D153" s="10"/>
      <c r="E153" s="396"/>
      <c r="F153" s="393"/>
      <c r="G153" s="396"/>
      <c r="H153" s="393"/>
      <c r="I153" s="396"/>
      <c r="J153" s="396"/>
      <c r="K153" s="10"/>
      <c r="L153" s="10"/>
      <c r="M153" s="10"/>
      <c r="N153" s="10"/>
      <c r="O153" s="10"/>
      <c r="P153" s="10"/>
      <c r="Q153" s="10"/>
    </row>
    <row r="154" spans="1:17" ht="12.75">
      <c r="A154" s="10"/>
      <c r="B154" s="10"/>
      <c r="C154" s="10"/>
      <c r="D154" s="10"/>
      <c r="E154" s="396"/>
      <c r="F154" s="393"/>
      <c r="G154" s="396"/>
      <c r="H154" s="393"/>
      <c r="I154" s="396"/>
      <c r="J154" s="396"/>
      <c r="K154" s="10"/>
      <c r="L154" s="10"/>
      <c r="M154" s="10"/>
      <c r="N154" s="10"/>
      <c r="O154" s="10"/>
      <c r="P154" s="10"/>
      <c r="Q154" s="10"/>
    </row>
    <row r="155" spans="1:17" ht="12.75">
      <c r="A155" s="10"/>
      <c r="B155" s="10"/>
      <c r="C155" s="10"/>
      <c r="D155" s="10"/>
      <c r="E155" s="396"/>
      <c r="F155" s="393"/>
      <c r="G155" s="396"/>
      <c r="H155" s="393"/>
      <c r="I155" s="396"/>
      <c r="J155" s="396"/>
      <c r="K155" s="10"/>
      <c r="L155" s="10"/>
      <c r="M155" s="10"/>
      <c r="N155" s="10"/>
      <c r="O155" s="10"/>
      <c r="P155" s="10"/>
      <c r="Q155" s="10"/>
    </row>
    <row r="156" spans="1:17" ht="12.75">
      <c r="A156" s="10"/>
      <c r="B156" s="10"/>
      <c r="C156" s="10"/>
      <c r="D156" s="10"/>
      <c r="E156" s="396"/>
      <c r="F156" s="393"/>
      <c r="G156" s="396"/>
      <c r="H156" s="393"/>
      <c r="I156" s="396"/>
      <c r="J156" s="396"/>
      <c r="K156" s="10"/>
      <c r="L156" s="10"/>
      <c r="M156" s="10"/>
      <c r="N156" s="10"/>
      <c r="O156" s="10"/>
      <c r="P156" s="10"/>
      <c r="Q156" s="10"/>
    </row>
    <row r="157" spans="1:17" ht="12.75">
      <c r="A157" s="10"/>
      <c r="B157" s="10"/>
      <c r="C157" s="10"/>
      <c r="D157" s="10"/>
      <c r="E157" s="396"/>
      <c r="F157" s="393"/>
      <c r="G157" s="396"/>
      <c r="H157" s="393"/>
      <c r="I157" s="396"/>
      <c r="J157" s="396"/>
      <c r="K157" s="10"/>
      <c r="L157" s="10"/>
      <c r="M157" s="10"/>
      <c r="N157" s="10"/>
      <c r="O157" s="10"/>
      <c r="P157" s="10"/>
      <c r="Q157" s="10"/>
    </row>
    <row r="158" spans="1:17" ht="12.75">
      <c r="A158" s="10"/>
      <c r="B158" s="10"/>
      <c r="C158" s="10"/>
      <c r="D158" s="10"/>
      <c r="E158" s="396"/>
      <c r="F158" s="393"/>
      <c r="G158" s="396"/>
      <c r="H158" s="393"/>
      <c r="I158" s="396"/>
      <c r="J158" s="396"/>
      <c r="K158" s="10"/>
      <c r="L158" s="10"/>
      <c r="M158" s="10"/>
      <c r="N158" s="10"/>
      <c r="O158" s="10"/>
      <c r="P158" s="10"/>
      <c r="Q158" s="10"/>
    </row>
    <row r="159" spans="1:17" ht="12.75">
      <c r="A159" s="10"/>
      <c r="B159" s="10"/>
      <c r="C159" s="10"/>
      <c r="D159" s="10"/>
      <c r="E159" s="396"/>
      <c r="F159" s="393"/>
      <c r="G159" s="396"/>
      <c r="H159" s="393"/>
      <c r="I159" s="396"/>
      <c r="J159" s="396"/>
      <c r="K159" s="10"/>
      <c r="L159" s="10"/>
      <c r="M159" s="10"/>
      <c r="N159" s="10"/>
      <c r="O159" s="10"/>
      <c r="P159" s="10"/>
      <c r="Q159" s="10"/>
    </row>
    <row r="160" spans="1:17" ht="12.75">
      <c r="A160" s="10"/>
      <c r="B160" s="10"/>
      <c r="C160" s="10"/>
      <c r="D160" s="10"/>
      <c r="E160" s="396"/>
      <c r="F160" s="393"/>
      <c r="G160" s="396"/>
      <c r="H160" s="393"/>
      <c r="I160" s="396"/>
      <c r="J160" s="396"/>
      <c r="K160" s="10"/>
      <c r="L160" s="10"/>
      <c r="M160" s="10"/>
      <c r="N160" s="10"/>
      <c r="O160" s="10"/>
      <c r="P160" s="10"/>
      <c r="Q160" s="10"/>
    </row>
    <row r="161" spans="1:17" ht="12.75">
      <c r="A161" s="10"/>
      <c r="B161" s="10"/>
      <c r="C161" s="10"/>
      <c r="D161" s="10"/>
      <c r="E161" s="396"/>
      <c r="F161" s="393"/>
      <c r="G161" s="396"/>
      <c r="H161" s="393"/>
      <c r="I161" s="396"/>
      <c r="J161" s="396"/>
      <c r="K161" s="10"/>
      <c r="L161" s="10"/>
      <c r="M161" s="10"/>
      <c r="N161" s="10"/>
      <c r="O161" s="10"/>
      <c r="P161" s="10"/>
      <c r="Q161" s="10"/>
    </row>
    <row r="162" spans="1:17" ht="12.75">
      <c r="A162" s="10"/>
      <c r="B162" s="10"/>
      <c r="C162" s="10"/>
      <c r="D162" s="10"/>
      <c r="E162" s="396"/>
      <c r="F162" s="393"/>
      <c r="G162" s="396"/>
      <c r="H162" s="393"/>
      <c r="I162" s="396"/>
      <c r="J162" s="396"/>
      <c r="K162" s="10"/>
      <c r="L162" s="10"/>
      <c r="M162" s="10"/>
      <c r="N162" s="10"/>
      <c r="O162" s="10"/>
      <c r="P162" s="10"/>
      <c r="Q162" s="10"/>
    </row>
    <row r="163" spans="1:17" ht="12.75">
      <c r="A163" s="10"/>
      <c r="B163" s="10"/>
      <c r="C163" s="10"/>
      <c r="D163" s="10"/>
      <c r="E163" s="396"/>
      <c r="F163" s="393"/>
      <c r="G163" s="396"/>
      <c r="H163" s="393"/>
      <c r="I163" s="396"/>
      <c r="J163" s="396"/>
      <c r="K163" s="10"/>
      <c r="L163" s="10"/>
      <c r="M163" s="10"/>
      <c r="N163" s="10"/>
      <c r="O163" s="10"/>
      <c r="P163" s="10"/>
      <c r="Q163" s="10"/>
    </row>
    <row r="164" spans="1:17" ht="12.75">
      <c r="A164" s="10"/>
      <c r="B164" s="10"/>
      <c r="C164" s="10"/>
      <c r="D164" s="10"/>
      <c r="E164" s="396"/>
      <c r="F164" s="393"/>
      <c r="G164" s="396"/>
      <c r="H164" s="393"/>
      <c r="I164" s="396"/>
      <c r="J164" s="396"/>
      <c r="K164" s="10"/>
      <c r="L164" s="10"/>
      <c r="M164" s="10"/>
      <c r="N164" s="10"/>
      <c r="O164" s="10"/>
      <c r="P164" s="10"/>
      <c r="Q164" s="10"/>
    </row>
    <row r="165" spans="1:17" ht="12.75">
      <c r="A165" s="10"/>
      <c r="B165" s="10"/>
      <c r="C165" s="10"/>
      <c r="D165" s="10"/>
      <c r="E165" s="396"/>
      <c r="F165" s="393"/>
      <c r="G165" s="396"/>
      <c r="H165" s="393"/>
      <c r="I165" s="396"/>
      <c r="J165" s="396"/>
      <c r="K165" s="10"/>
      <c r="L165" s="10"/>
      <c r="M165" s="10"/>
      <c r="N165" s="10"/>
      <c r="O165" s="10"/>
      <c r="P165" s="10"/>
      <c r="Q165" s="10"/>
    </row>
    <row r="166" spans="1:17" ht="12.75">
      <c r="A166" s="10"/>
      <c r="B166" s="10"/>
      <c r="C166" s="10"/>
      <c r="D166" s="10"/>
      <c r="E166" s="396"/>
      <c r="F166" s="393"/>
      <c r="G166" s="396"/>
      <c r="H166" s="393"/>
      <c r="I166" s="396"/>
      <c r="J166" s="396"/>
      <c r="K166" s="10"/>
      <c r="L166" s="10"/>
      <c r="M166" s="10"/>
      <c r="N166" s="10"/>
      <c r="O166" s="10"/>
      <c r="P166" s="10"/>
      <c r="Q166" s="10"/>
    </row>
    <row r="167" spans="1:17" ht="12.75">
      <c r="A167" s="10"/>
      <c r="B167" s="10"/>
      <c r="C167" s="10"/>
      <c r="D167" s="10"/>
      <c r="E167" s="396"/>
      <c r="F167" s="393"/>
      <c r="G167" s="396"/>
      <c r="H167" s="393"/>
      <c r="I167" s="396"/>
      <c r="J167" s="396"/>
      <c r="K167" s="10"/>
      <c r="L167" s="10"/>
      <c r="M167" s="10"/>
      <c r="N167" s="10"/>
      <c r="O167" s="10"/>
      <c r="P167" s="10"/>
      <c r="Q167" s="10"/>
    </row>
    <row r="168" spans="1:17" ht="12.75">
      <c r="A168" s="10"/>
      <c r="B168" s="10"/>
      <c r="C168" s="10"/>
      <c r="D168" s="10"/>
      <c r="E168" s="396"/>
      <c r="F168" s="393"/>
      <c r="G168" s="396"/>
      <c r="H168" s="393"/>
      <c r="I168" s="396"/>
      <c r="J168" s="396"/>
      <c r="K168" s="10"/>
      <c r="L168" s="10"/>
      <c r="M168" s="10"/>
      <c r="N168" s="10"/>
      <c r="O168" s="10"/>
      <c r="P168" s="10"/>
      <c r="Q168" s="10"/>
    </row>
    <row r="169" spans="1:17" ht="12.75">
      <c r="A169" s="10"/>
      <c r="B169" s="10"/>
      <c r="C169" s="10"/>
      <c r="D169" s="10"/>
      <c r="E169" s="396"/>
      <c r="F169" s="393"/>
      <c r="G169" s="396"/>
      <c r="H169" s="393"/>
      <c r="I169" s="396"/>
      <c r="J169" s="396"/>
      <c r="K169" s="10"/>
      <c r="L169" s="10"/>
      <c r="M169" s="10"/>
      <c r="N169" s="10"/>
      <c r="O169" s="10"/>
      <c r="P169" s="10"/>
      <c r="Q169" s="10"/>
    </row>
    <row r="170" spans="1:17" ht="12.75">
      <c r="A170" s="10"/>
      <c r="B170" s="10"/>
      <c r="C170" s="10"/>
      <c r="D170" s="10"/>
      <c r="E170" s="396"/>
      <c r="F170" s="393"/>
      <c r="G170" s="396"/>
      <c r="H170" s="393"/>
      <c r="I170" s="396"/>
      <c r="J170" s="396"/>
      <c r="K170" s="10"/>
      <c r="L170" s="10"/>
      <c r="M170" s="10"/>
      <c r="N170" s="10"/>
      <c r="O170" s="10"/>
      <c r="P170" s="10"/>
      <c r="Q170" s="10"/>
    </row>
    <row r="171" spans="1:17" ht="12.75">
      <c r="A171" s="10"/>
      <c r="B171" s="10"/>
      <c r="C171" s="10"/>
      <c r="D171" s="10"/>
      <c r="E171" s="396"/>
      <c r="F171" s="393"/>
      <c r="G171" s="396"/>
      <c r="H171" s="393"/>
      <c r="I171" s="396"/>
      <c r="J171" s="396"/>
      <c r="K171" s="10"/>
      <c r="L171" s="10"/>
      <c r="M171" s="10"/>
      <c r="N171" s="10"/>
      <c r="O171" s="10"/>
      <c r="P171" s="10"/>
      <c r="Q171" s="10"/>
    </row>
    <row r="172" spans="1:17" ht="12.75">
      <c r="A172" s="10"/>
      <c r="B172" s="10"/>
      <c r="C172" s="10"/>
      <c r="D172" s="10"/>
      <c r="E172" s="396"/>
      <c r="F172" s="393"/>
      <c r="G172" s="396"/>
      <c r="H172" s="393"/>
      <c r="I172" s="396"/>
      <c r="J172" s="396"/>
      <c r="K172" s="10"/>
      <c r="L172" s="10"/>
      <c r="M172" s="10"/>
      <c r="N172" s="10"/>
      <c r="O172" s="10"/>
      <c r="P172" s="10"/>
      <c r="Q172" s="10"/>
    </row>
    <row r="173" spans="1:17" ht="12.75">
      <c r="A173" s="10"/>
      <c r="B173" s="10"/>
      <c r="C173" s="10"/>
      <c r="D173" s="10"/>
      <c r="E173" s="396"/>
      <c r="F173" s="393"/>
      <c r="G173" s="396"/>
      <c r="H173" s="393"/>
      <c r="I173" s="396"/>
      <c r="J173" s="396"/>
      <c r="K173" s="10"/>
      <c r="L173" s="10"/>
      <c r="M173" s="10"/>
      <c r="N173" s="10"/>
      <c r="O173" s="10"/>
      <c r="P173" s="10"/>
      <c r="Q173" s="10"/>
    </row>
    <row r="174" spans="1:17" ht="12.75">
      <c r="A174" s="10"/>
      <c r="B174" s="10"/>
      <c r="C174" s="10"/>
      <c r="D174" s="10"/>
      <c r="E174" s="396"/>
      <c r="F174" s="393"/>
      <c r="G174" s="396"/>
      <c r="H174" s="393"/>
      <c r="I174" s="396"/>
      <c r="J174" s="396"/>
      <c r="K174" s="10"/>
      <c r="L174" s="10"/>
      <c r="M174" s="10"/>
      <c r="N174" s="10"/>
      <c r="O174" s="10"/>
      <c r="P174" s="10"/>
      <c r="Q174" s="10"/>
    </row>
    <row r="175" spans="1:17" ht="12.75">
      <c r="A175" s="10"/>
      <c r="B175" s="10"/>
      <c r="C175" s="10"/>
      <c r="D175" s="10"/>
      <c r="E175" s="396"/>
      <c r="F175" s="393"/>
      <c r="G175" s="396"/>
      <c r="H175" s="393"/>
      <c r="I175" s="396"/>
      <c r="J175" s="396"/>
      <c r="K175" s="10"/>
      <c r="L175" s="10"/>
      <c r="M175" s="10"/>
      <c r="N175" s="10"/>
      <c r="O175" s="10"/>
      <c r="P175" s="10"/>
      <c r="Q175" s="10"/>
    </row>
    <row r="176" spans="1:17" ht="12.75">
      <c r="A176" s="10"/>
      <c r="B176" s="10"/>
      <c r="C176" s="10"/>
      <c r="D176" s="10"/>
      <c r="E176" s="396"/>
      <c r="F176" s="393"/>
      <c r="G176" s="396"/>
      <c r="H176" s="393"/>
      <c r="I176" s="396"/>
      <c r="J176" s="396"/>
      <c r="K176" s="10"/>
      <c r="L176" s="10"/>
      <c r="M176" s="10"/>
      <c r="N176" s="10"/>
      <c r="O176" s="10"/>
      <c r="P176" s="10"/>
      <c r="Q176" s="10"/>
    </row>
    <row r="177" spans="1:17" ht="12.75">
      <c r="A177" s="10"/>
      <c r="B177" s="10"/>
      <c r="C177" s="10"/>
      <c r="D177" s="10"/>
      <c r="E177" s="396"/>
      <c r="F177" s="393"/>
      <c r="G177" s="396"/>
      <c r="H177" s="393"/>
      <c r="I177" s="396"/>
      <c r="J177" s="396"/>
      <c r="K177" s="10"/>
      <c r="L177" s="10"/>
      <c r="M177" s="10"/>
      <c r="N177" s="10"/>
      <c r="O177" s="10"/>
      <c r="P177" s="10"/>
      <c r="Q177" s="10"/>
    </row>
    <row r="178" spans="1:17" ht="12.75">
      <c r="A178" s="10"/>
      <c r="B178" s="10"/>
      <c r="C178" s="10"/>
      <c r="D178" s="10"/>
      <c r="E178" s="396"/>
      <c r="F178" s="393"/>
      <c r="G178" s="396"/>
      <c r="H178" s="393"/>
      <c r="I178" s="396"/>
      <c r="J178" s="396"/>
      <c r="K178" s="10"/>
      <c r="L178" s="10"/>
      <c r="M178" s="10"/>
      <c r="N178" s="10"/>
      <c r="O178" s="10"/>
      <c r="P178" s="10"/>
      <c r="Q178" s="10"/>
    </row>
    <row r="179" spans="1:17" ht="12.75">
      <c r="A179" s="10"/>
      <c r="B179" s="10"/>
      <c r="C179" s="10"/>
      <c r="D179" s="10"/>
      <c r="E179" s="396"/>
      <c r="F179" s="393"/>
      <c r="G179" s="396"/>
      <c r="H179" s="393"/>
      <c r="I179" s="396"/>
      <c r="J179" s="396"/>
      <c r="K179" s="10"/>
      <c r="L179" s="10"/>
      <c r="M179" s="10"/>
      <c r="N179" s="10"/>
      <c r="O179" s="10"/>
      <c r="P179" s="10"/>
      <c r="Q179" s="10"/>
    </row>
    <row r="180" spans="1:17" ht="12.75">
      <c r="A180" s="10"/>
      <c r="B180" s="10"/>
      <c r="C180" s="10"/>
      <c r="D180" s="10"/>
      <c r="E180" s="396"/>
      <c r="F180" s="393"/>
      <c r="G180" s="396"/>
      <c r="H180" s="393"/>
      <c r="I180" s="396"/>
      <c r="J180" s="396"/>
      <c r="K180" s="10"/>
      <c r="L180" s="10"/>
      <c r="M180" s="10"/>
      <c r="N180" s="10"/>
      <c r="O180" s="10"/>
      <c r="P180" s="10"/>
      <c r="Q180" s="10"/>
    </row>
    <row r="181" spans="1:17" ht="12.75">
      <c r="A181" s="10"/>
      <c r="B181" s="10"/>
      <c r="C181" s="10"/>
      <c r="D181" s="10"/>
      <c r="E181" s="396"/>
      <c r="F181" s="393"/>
      <c r="G181" s="396"/>
      <c r="H181" s="393"/>
      <c r="I181" s="396"/>
      <c r="J181" s="396"/>
      <c r="K181" s="10"/>
      <c r="L181" s="10"/>
      <c r="M181" s="10"/>
      <c r="N181" s="10"/>
      <c r="O181" s="10"/>
      <c r="P181" s="10"/>
      <c r="Q181" s="10"/>
    </row>
    <row r="182" spans="1:17" ht="12.75">
      <c r="A182" s="10"/>
      <c r="B182" s="10"/>
      <c r="C182" s="10"/>
      <c r="D182" s="10"/>
      <c r="E182" s="396"/>
      <c r="F182" s="393"/>
      <c r="G182" s="396"/>
      <c r="H182" s="393"/>
      <c r="I182" s="396"/>
      <c r="J182" s="396"/>
      <c r="K182" s="10"/>
      <c r="L182" s="10"/>
      <c r="M182" s="10"/>
      <c r="N182" s="10"/>
      <c r="O182" s="10"/>
      <c r="P182" s="10"/>
      <c r="Q182" s="10"/>
    </row>
    <row r="183" spans="1:17" ht="12.75">
      <c r="A183" s="10"/>
      <c r="B183" s="10"/>
      <c r="C183" s="10"/>
      <c r="D183" s="10"/>
      <c r="E183" s="396"/>
      <c r="F183" s="393"/>
      <c r="G183" s="396"/>
      <c r="H183" s="393"/>
      <c r="I183" s="396"/>
      <c r="J183" s="396"/>
      <c r="K183" s="10"/>
      <c r="L183" s="10"/>
      <c r="M183" s="10"/>
      <c r="N183" s="10"/>
      <c r="O183" s="10"/>
      <c r="P183" s="10"/>
      <c r="Q183" s="10"/>
    </row>
    <row r="184" spans="1:17" ht="12.75">
      <c r="A184" s="10"/>
      <c r="B184" s="10"/>
      <c r="C184" s="10"/>
      <c r="D184" s="10"/>
      <c r="E184" s="396"/>
      <c r="F184" s="393"/>
      <c r="G184" s="396"/>
      <c r="H184" s="393"/>
      <c r="I184" s="396"/>
      <c r="J184" s="396"/>
      <c r="K184" s="10"/>
      <c r="L184" s="10"/>
      <c r="M184" s="10"/>
      <c r="N184" s="10"/>
      <c r="O184" s="10"/>
      <c r="P184" s="10"/>
      <c r="Q184" s="10"/>
    </row>
    <row r="185" spans="1:17" ht="12.75">
      <c r="A185" s="10"/>
      <c r="B185" s="10"/>
      <c r="C185" s="10"/>
      <c r="D185" s="10"/>
      <c r="E185" s="396"/>
      <c r="F185" s="393"/>
      <c r="G185" s="396"/>
      <c r="H185" s="393"/>
      <c r="I185" s="396"/>
      <c r="J185" s="396"/>
      <c r="K185" s="10"/>
      <c r="L185" s="10"/>
      <c r="M185" s="10"/>
      <c r="N185" s="10"/>
      <c r="O185" s="10"/>
      <c r="P185" s="10"/>
      <c r="Q185" s="10"/>
    </row>
    <row r="186" spans="1:17" ht="12.75">
      <c r="A186" s="10"/>
      <c r="B186" s="10"/>
      <c r="C186" s="10"/>
      <c r="D186" s="10"/>
      <c r="E186" s="396"/>
      <c r="F186" s="393"/>
      <c r="G186" s="396"/>
      <c r="H186" s="393"/>
      <c r="I186" s="396"/>
      <c r="J186" s="396"/>
      <c r="K186" s="10"/>
      <c r="L186" s="10"/>
      <c r="M186" s="10"/>
      <c r="N186" s="10"/>
      <c r="O186" s="10"/>
      <c r="P186" s="10"/>
      <c r="Q186" s="10"/>
    </row>
    <row r="187" spans="1:17" ht="12.75">
      <c r="A187" s="10"/>
      <c r="B187" s="10"/>
      <c r="C187" s="10"/>
      <c r="D187" s="10"/>
      <c r="E187" s="396"/>
      <c r="F187" s="393"/>
      <c r="G187" s="396"/>
      <c r="H187" s="393"/>
      <c r="I187" s="396"/>
      <c r="J187" s="396"/>
      <c r="K187" s="10"/>
      <c r="L187" s="10"/>
      <c r="M187" s="10"/>
      <c r="N187" s="10"/>
      <c r="O187" s="10"/>
      <c r="P187" s="10"/>
      <c r="Q187" s="10"/>
    </row>
    <row r="188" spans="1:17" ht="12.75">
      <c r="A188" s="10"/>
      <c r="B188" s="10"/>
      <c r="C188" s="10"/>
      <c r="D188" s="10"/>
      <c r="E188" s="396"/>
      <c r="F188" s="393"/>
      <c r="G188" s="396"/>
      <c r="H188" s="393"/>
      <c r="I188" s="396"/>
      <c r="J188" s="396"/>
      <c r="K188" s="10"/>
      <c r="L188" s="10"/>
      <c r="M188" s="10"/>
      <c r="N188" s="10"/>
      <c r="O188" s="10"/>
      <c r="P188" s="10"/>
      <c r="Q188" s="10"/>
    </row>
    <row r="189" spans="1:17" ht="12.75">
      <c r="A189" s="10"/>
      <c r="B189" s="10"/>
      <c r="C189" s="10"/>
      <c r="D189" s="10"/>
      <c r="E189" s="396"/>
      <c r="F189" s="393"/>
      <c r="G189" s="396"/>
      <c r="H189" s="393"/>
      <c r="I189" s="396"/>
      <c r="J189" s="396"/>
      <c r="K189" s="10"/>
      <c r="L189" s="10"/>
      <c r="M189" s="10"/>
      <c r="N189" s="10"/>
      <c r="O189" s="10"/>
      <c r="P189" s="10"/>
      <c r="Q189" s="10"/>
    </row>
    <row r="190" spans="1:17" ht="12.75">
      <c r="A190" s="10"/>
      <c r="B190" s="10"/>
      <c r="C190" s="10"/>
      <c r="D190" s="10"/>
      <c r="E190" s="396"/>
      <c r="F190" s="393"/>
      <c r="G190" s="396"/>
      <c r="H190" s="393"/>
      <c r="I190" s="396"/>
      <c r="J190" s="396"/>
      <c r="K190" s="10"/>
      <c r="L190" s="10"/>
      <c r="M190" s="10"/>
      <c r="N190" s="10"/>
      <c r="O190" s="10"/>
      <c r="P190" s="10"/>
      <c r="Q190" s="10"/>
    </row>
    <row r="191" spans="1:17" ht="12.75">
      <c r="A191" s="10"/>
      <c r="B191" s="10"/>
      <c r="C191" s="10"/>
      <c r="D191" s="10"/>
      <c r="E191" s="396"/>
      <c r="F191" s="393"/>
      <c r="G191" s="396"/>
      <c r="H191" s="393"/>
      <c r="I191" s="396"/>
      <c r="J191" s="396"/>
      <c r="K191" s="10"/>
      <c r="L191" s="10"/>
      <c r="M191" s="10"/>
      <c r="N191" s="10"/>
      <c r="O191" s="10"/>
      <c r="P191" s="10"/>
      <c r="Q191" s="10"/>
    </row>
    <row r="192" spans="1:17" ht="12.75">
      <c r="A192" s="10"/>
      <c r="B192" s="10"/>
      <c r="C192" s="10"/>
      <c r="D192" s="10"/>
      <c r="E192" s="396"/>
      <c r="F192" s="393"/>
      <c r="G192" s="396"/>
      <c r="H192" s="393"/>
      <c r="I192" s="396"/>
      <c r="J192" s="396"/>
      <c r="K192" s="10"/>
      <c r="L192" s="10"/>
      <c r="M192" s="10"/>
      <c r="N192" s="10"/>
      <c r="O192" s="10"/>
      <c r="P192" s="10"/>
      <c r="Q192" s="10"/>
    </row>
    <row r="193" spans="1:17" ht="12.75">
      <c r="A193" s="10"/>
      <c r="B193" s="10"/>
      <c r="C193" s="10"/>
      <c r="D193" s="10"/>
      <c r="E193" s="396"/>
      <c r="F193" s="393"/>
      <c r="G193" s="396"/>
      <c r="H193" s="393"/>
      <c r="I193" s="396"/>
      <c r="J193" s="396"/>
      <c r="K193" s="10"/>
      <c r="L193" s="10"/>
      <c r="M193" s="10"/>
      <c r="N193" s="10"/>
      <c r="O193" s="10"/>
      <c r="P193" s="10"/>
      <c r="Q193" s="10"/>
    </row>
    <row r="194" spans="1:17" ht="12.75">
      <c r="A194" s="10"/>
      <c r="B194" s="10"/>
      <c r="C194" s="10"/>
      <c r="D194" s="10"/>
      <c r="E194" s="396"/>
      <c r="F194" s="393"/>
      <c r="G194" s="396"/>
      <c r="H194" s="393"/>
      <c r="I194" s="396"/>
      <c r="J194" s="396"/>
      <c r="K194" s="10"/>
      <c r="L194" s="10"/>
      <c r="M194" s="10"/>
      <c r="N194" s="10"/>
      <c r="O194" s="10"/>
      <c r="P194" s="10"/>
      <c r="Q194" s="10"/>
    </row>
    <row r="195" spans="1:17" ht="12.75">
      <c r="A195" s="10"/>
      <c r="B195" s="10"/>
      <c r="C195" s="10"/>
      <c r="D195" s="10"/>
      <c r="E195" s="396"/>
      <c r="F195" s="393"/>
      <c r="G195" s="396"/>
      <c r="H195" s="393"/>
      <c r="I195" s="396"/>
      <c r="J195" s="396"/>
      <c r="K195" s="10"/>
      <c r="L195" s="10"/>
      <c r="M195" s="10"/>
      <c r="N195" s="10"/>
      <c r="O195" s="10"/>
      <c r="P195" s="10"/>
      <c r="Q195" s="10"/>
    </row>
  </sheetData>
  <sheetProtection/>
  <mergeCells count="15">
    <mergeCell ref="I2:I4"/>
    <mergeCell ref="J2:J4"/>
    <mergeCell ref="K2:P2"/>
    <mergeCell ref="Q2:Q4"/>
    <mergeCell ref="K3:L3"/>
    <mergeCell ref="M3:N3"/>
    <mergeCell ref="O3:P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17" right="0.17" top="0.2" bottom="0.17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="90" zoomScaleNormal="90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7" sqref="J7"/>
    </sheetView>
  </sheetViews>
  <sheetFormatPr defaultColWidth="9.140625" defaultRowHeight="15"/>
  <cols>
    <col min="1" max="1" width="4.421875" style="41" customWidth="1"/>
    <col min="2" max="2" width="4.57421875" style="41" customWidth="1"/>
    <col min="3" max="3" width="10.421875" style="41" customWidth="1"/>
    <col min="4" max="4" width="22.8515625" style="41" customWidth="1"/>
    <col min="5" max="5" width="5.28125" style="41" customWidth="1"/>
    <col min="6" max="6" width="12.57421875" style="41" customWidth="1"/>
    <col min="7" max="7" width="28.00390625" style="41" customWidth="1"/>
    <col min="8" max="8" width="16.28125" style="41" customWidth="1"/>
    <col min="9" max="9" width="15.7109375" style="41" customWidth="1"/>
    <col min="10" max="10" width="16.28125" style="41" customWidth="1"/>
    <col min="11" max="16384" width="9.140625" style="41" customWidth="1"/>
  </cols>
  <sheetData>
    <row r="1" s="2" customFormat="1" ht="13.5" thickBot="1">
      <c r="B1" s="1" t="s">
        <v>1510</v>
      </c>
    </row>
    <row r="2" spans="1:10" s="2" customFormat="1" ht="249.75">
      <c r="A2" s="104" t="s">
        <v>1750</v>
      </c>
      <c r="B2" s="142" t="s">
        <v>1463</v>
      </c>
      <c r="C2" s="66" t="s">
        <v>1549</v>
      </c>
      <c r="D2" s="66" t="s">
        <v>1471</v>
      </c>
      <c r="E2" s="66" t="s">
        <v>1460</v>
      </c>
      <c r="F2" s="66" t="s">
        <v>1464</v>
      </c>
      <c r="G2" s="66" t="s">
        <v>1452</v>
      </c>
      <c r="H2" s="123" t="s">
        <v>1546</v>
      </c>
      <c r="I2" s="66" t="s">
        <v>1511</v>
      </c>
      <c r="J2" s="67" t="s">
        <v>1512</v>
      </c>
    </row>
    <row r="3" spans="1:10" s="2" customFormat="1" ht="13.5" thickBot="1">
      <c r="A3" s="149"/>
      <c r="B3" s="150">
        <v>1</v>
      </c>
      <c r="C3" s="151">
        <v>2</v>
      </c>
      <c r="D3" s="151">
        <v>3</v>
      </c>
      <c r="E3" s="151">
        <v>4</v>
      </c>
      <c r="F3" s="151">
        <v>5</v>
      </c>
      <c r="G3" s="151">
        <v>6</v>
      </c>
      <c r="H3" s="152">
        <v>7</v>
      </c>
      <c r="I3" s="151">
        <v>8</v>
      </c>
      <c r="J3" s="153">
        <v>9</v>
      </c>
    </row>
    <row r="4" spans="1:10" s="2" customFormat="1" ht="25.5">
      <c r="A4" s="147">
        <v>1</v>
      </c>
      <c r="B4" s="56" t="s">
        <v>1458</v>
      </c>
      <c r="C4" s="21" t="s">
        <v>153</v>
      </c>
      <c r="D4" s="21" t="s">
        <v>1959</v>
      </c>
      <c r="E4" s="21">
        <v>4</v>
      </c>
      <c r="F4" s="168" t="s">
        <v>1960</v>
      </c>
      <c r="G4" s="114" t="s">
        <v>1105</v>
      </c>
      <c r="H4" s="148"/>
      <c r="I4" s="114"/>
      <c r="J4" s="115"/>
    </row>
    <row r="5" spans="1:10" s="2" customFormat="1" ht="38.25">
      <c r="A5" s="143">
        <v>2</v>
      </c>
      <c r="B5" s="56" t="s">
        <v>1458</v>
      </c>
      <c r="C5" s="25" t="s">
        <v>158</v>
      </c>
      <c r="D5" s="25" t="s">
        <v>1996</v>
      </c>
      <c r="E5" s="25">
        <v>3</v>
      </c>
      <c r="F5" s="173" t="s">
        <v>1999</v>
      </c>
      <c r="G5" s="44" t="s">
        <v>1106</v>
      </c>
      <c r="H5" s="46" t="s">
        <v>1107</v>
      </c>
      <c r="I5" s="44"/>
      <c r="J5" s="116"/>
    </row>
    <row r="6" spans="1:10" ht="12.75">
      <c r="A6" s="144">
        <v>3</v>
      </c>
      <c r="B6" s="43"/>
      <c r="C6" s="43"/>
      <c r="D6" s="43"/>
      <c r="E6" s="45"/>
      <c r="F6" s="43"/>
      <c r="G6" s="43"/>
      <c r="H6" s="43"/>
      <c r="I6" s="43"/>
      <c r="J6" s="110"/>
    </row>
    <row r="7" spans="1:10" ht="12.75">
      <c r="A7" s="144">
        <v>4</v>
      </c>
      <c r="B7" s="43"/>
      <c r="C7" s="43"/>
      <c r="D7" s="43"/>
      <c r="E7" s="45"/>
      <c r="F7" s="43"/>
      <c r="G7" s="43"/>
      <c r="H7" s="43"/>
      <c r="I7" s="43"/>
      <c r="J7" s="110"/>
    </row>
    <row r="8" spans="1:10" ht="12.75">
      <c r="A8" s="144">
        <v>5</v>
      </c>
      <c r="B8" s="43"/>
      <c r="C8" s="43"/>
      <c r="D8" s="43"/>
      <c r="E8" s="45"/>
      <c r="F8" s="43"/>
      <c r="G8" s="43"/>
      <c r="H8" s="43"/>
      <c r="I8" s="43"/>
      <c r="J8" s="110"/>
    </row>
    <row r="9" spans="1:10" ht="12.75">
      <c r="A9" s="143">
        <v>6</v>
      </c>
      <c r="B9" s="43"/>
      <c r="C9" s="43"/>
      <c r="D9" s="43"/>
      <c r="E9" s="45"/>
      <c r="F9" s="43"/>
      <c r="G9" s="43"/>
      <c r="H9" s="43"/>
      <c r="I9" s="43"/>
      <c r="J9" s="110"/>
    </row>
    <row r="10" spans="1:10" ht="12.75">
      <c r="A10" s="143">
        <v>7</v>
      </c>
      <c r="B10" s="43"/>
      <c r="C10" s="43"/>
      <c r="D10" s="43"/>
      <c r="E10" s="45"/>
      <c r="F10" s="43"/>
      <c r="G10" s="43"/>
      <c r="H10" s="43"/>
      <c r="I10" s="43"/>
      <c r="J10" s="110"/>
    </row>
    <row r="11" spans="1:10" ht="12.75">
      <c r="A11" s="144">
        <v>8</v>
      </c>
      <c r="B11" s="43"/>
      <c r="C11" s="43"/>
      <c r="D11" s="43"/>
      <c r="E11" s="45"/>
      <c r="F11" s="43"/>
      <c r="G11" s="43"/>
      <c r="H11" s="43"/>
      <c r="I11" s="43"/>
      <c r="J11" s="110"/>
    </row>
    <row r="12" spans="1:10" ht="12.75">
      <c r="A12" s="144">
        <v>9</v>
      </c>
      <c r="B12" s="43"/>
      <c r="C12" s="43"/>
      <c r="D12" s="43"/>
      <c r="E12" s="45"/>
      <c r="F12" s="43"/>
      <c r="G12" s="43"/>
      <c r="H12" s="43"/>
      <c r="I12" s="43"/>
      <c r="J12" s="110"/>
    </row>
    <row r="13" spans="1:10" ht="12.75">
      <c r="A13" s="144">
        <v>10</v>
      </c>
      <c r="B13" s="43"/>
      <c r="C13" s="43"/>
      <c r="D13" s="43"/>
      <c r="E13" s="45"/>
      <c r="F13" s="43"/>
      <c r="G13" s="43"/>
      <c r="H13" s="43"/>
      <c r="I13" s="43"/>
      <c r="J13" s="110"/>
    </row>
    <row r="14" spans="1:10" ht="12.75">
      <c r="A14" s="143">
        <v>11</v>
      </c>
      <c r="B14" s="43"/>
      <c r="C14" s="43"/>
      <c r="D14" s="43"/>
      <c r="E14" s="45"/>
      <c r="F14" s="43"/>
      <c r="G14" s="43"/>
      <c r="H14" s="43"/>
      <c r="I14" s="43"/>
      <c r="J14" s="110"/>
    </row>
    <row r="15" spans="1:10" ht="12.75">
      <c r="A15" s="143">
        <v>12</v>
      </c>
      <c r="B15" s="43"/>
      <c r="C15" s="43"/>
      <c r="D15" s="43"/>
      <c r="E15" s="45"/>
      <c r="F15" s="43"/>
      <c r="G15" s="43"/>
      <c r="H15" s="43"/>
      <c r="I15" s="43"/>
      <c r="J15" s="110"/>
    </row>
    <row r="16" spans="1:10" ht="12.75">
      <c r="A16" s="144">
        <v>13</v>
      </c>
      <c r="B16" s="43"/>
      <c r="C16" s="43"/>
      <c r="D16" s="43"/>
      <c r="E16" s="45"/>
      <c r="F16" s="43"/>
      <c r="G16" s="43"/>
      <c r="H16" s="43"/>
      <c r="I16" s="43"/>
      <c r="J16" s="110"/>
    </row>
    <row r="17" spans="1:10" ht="12.75">
      <c r="A17" s="144">
        <v>14</v>
      </c>
      <c r="B17" s="43"/>
      <c r="C17" s="43"/>
      <c r="D17" s="43"/>
      <c r="E17" s="45"/>
      <c r="F17" s="43"/>
      <c r="G17" s="43"/>
      <c r="H17" s="43"/>
      <c r="I17" s="43"/>
      <c r="J17" s="110"/>
    </row>
    <row r="18" spans="1:10" ht="12.75">
      <c r="A18" s="144">
        <v>15</v>
      </c>
      <c r="B18" s="43"/>
      <c r="C18" s="43"/>
      <c r="D18" s="43"/>
      <c r="E18" s="45"/>
      <c r="F18" s="43"/>
      <c r="G18" s="43"/>
      <c r="H18" s="43"/>
      <c r="I18" s="43"/>
      <c r="J18" s="110"/>
    </row>
    <row r="19" spans="1:10" ht="12.75">
      <c r="A19" s="143">
        <v>16</v>
      </c>
      <c r="B19" s="43"/>
      <c r="C19" s="43"/>
      <c r="D19" s="43"/>
      <c r="E19" s="45"/>
      <c r="F19" s="43"/>
      <c r="G19" s="43"/>
      <c r="H19" s="43"/>
      <c r="I19" s="43"/>
      <c r="J19" s="110"/>
    </row>
    <row r="20" spans="1:10" ht="12.75">
      <c r="A20" s="143">
        <v>17</v>
      </c>
      <c r="B20" s="43"/>
      <c r="C20" s="43"/>
      <c r="D20" s="43"/>
      <c r="E20" s="45"/>
      <c r="F20" s="43"/>
      <c r="G20" s="43"/>
      <c r="H20" s="43"/>
      <c r="I20" s="43"/>
      <c r="J20" s="110"/>
    </row>
    <row r="21" spans="1:10" ht="12.75">
      <c r="A21" s="144">
        <v>18</v>
      </c>
      <c r="B21" s="43"/>
      <c r="C21" s="43"/>
      <c r="D21" s="43"/>
      <c r="E21" s="45"/>
      <c r="F21" s="43"/>
      <c r="G21" s="43"/>
      <c r="H21" s="43"/>
      <c r="I21" s="43"/>
      <c r="J21" s="110"/>
    </row>
    <row r="22" spans="1:10" ht="12.75">
      <c r="A22" s="144">
        <v>19</v>
      </c>
      <c r="B22" s="43"/>
      <c r="C22" s="43"/>
      <c r="D22" s="43"/>
      <c r="E22" s="45"/>
      <c r="F22" s="43"/>
      <c r="G22" s="43"/>
      <c r="H22" s="43"/>
      <c r="I22" s="43"/>
      <c r="J22" s="110"/>
    </row>
    <row r="23" spans="1:10" ht="13.5" thickBot="1">
      <c r="A23" s="145"/>
      <c r="B23" s="124"/>
      <c r="C23" s="124"/>
      <c r="D23" s="124"/>
      <c r="E23" s="125"/>
      <c r="F23" s="124"/>
      <c r="G23" s="124"/>
      <c r="H23" s="124"/>
      <c r="I23" s="124"/>
      <c r="J23" s="126"/>
    </row>
    <row r="24" ht="12.75">
      <c r="A24" s="146"/>
    </row>
  </sheetData>
  <sheetProtection insertRows="0"/>
  <printOptions/>
  <pageMargins left="0.24" right="0.2" top="0.21" bottom="0.16" header="0.5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8"/>
  <sheetViews>
    <sheetView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23" sqref="I23"/>
    </sheetView>
  </sheetViews>
  <sheetFormatPr defaultColWidth="9.140625" defaultRowHeight="15"/>
  <cols>
    <col min="1" max="1" width="6.7109375" style="0" customWidth="1"/>
    <col min="2" max="2" width="9.57421875" style="0" customWidth="1"/>
    <col min="3" max="3" width="24.00390625" style="0" customWidth="1"/>
    <col min="4" max="4" width="4.8515625" style="0" customWidth="1"/>
    <col min="5" max="5" width="13.28125" style="0" customWidth="1"/>
    <col min="6" max="8" width="7.7109375" style="0" customWidth="1"/>
    <col min="9" max="9" width="36.00390625" style="0" customWidth="1"/>
    <col min="10" max="16" width="7.7109375" style="0" customWidth="1"/>
    <col min="17" max="17" width="18.00390625" style="0" customWidth="1"/>
  </cols>
  <sheetData>
    <row r="1" spans="1:16" ht="15.75" thickBot="1">
      <c r="A1" s="1" t="s">
        <v>1552</v>
      </c>
      <c r="B1" s="2"/>
      <c r="C1" s="2"/>
      <c r="D1" s="2"/>
      <c r="E1" s="2"/>
      <c r="F1" s="11"/>
      <c r="G1" s="11"/>
      <c r="H1" s="2"/>
      <c r="I1" s="2"/>
      <c r="J1" s="2"/>
      <c r="K1" s="2"/>
      <c r="L1" s="2"/>
      <c r="M1" s="2"/>
      <c r="N1" s="2"/>
      <c r="O1" s="2"/>
      <c r="P1" s="2"/>
    </row>
    <row r="2" spans="1:16" ht="75.75" customHeight="1">
      <c r="A2" s="497" t="s">
        <v>1463</v>
      </c>
      <c r="B2" s="500" t="s">
        <v>1549</v>
      </c>
      <c r="C2" s="500" t="s">
        <v>1471</v>
      </c>
      <c r="D2" s="500" t="s">
        <v>1460</v>
      </c>
      <c r="E2" s="500" t="s">
        <v>1464</v>
      </c>
      <c r="F2" s="519" t="s">
        <v>1472</v>
      </c>
      <c r="G2" s="505" t="s">
        <v>1559</v>
      </c>
      <c r="H2" s="505" t="s">
        <v>1557</v>
      </c>
      <c r="I2" s="505" t="s">
        <v>1558</v>
      </c>
      <c r="J2" s="500" t="s">
        <v>1465</v>
      </c>
      <c r="K2" s="500" t="s">
        <v>1474</v>
      </c>
      <c r="L2" s="510" t="s">
        <v>1548</v>
      </c>
      <c r="M2" s="512"/>
      <c r="N2" s="500" t="s">
        <v>1466</v>
      </c>
      <c r="O2" s="500" t="s">
        <v>1550</v>
      </c>
      <c r="P2" s="521" t="s">
        <v>1470</v>
      </c>
    </row>
    <row r="3" spans="1:16" ht="63.75" customHeight="1">
      <c r="A3" s="499"/>
      <c r="B3" s="502"/>
      <c r="C3" s="504"/>
      <c r="D3" s="504"/>
      <c r="E3" s="504"/>
      <c r="F3" s="520"/>
      <c r="G3" s="507"/>
      <c r="H3" s="507"/>
      <c r="I3" s="507"/>
      <c r="J3" s="502"/>
      <c r="K3" s="502"/>
      <c r="L3" s="9" t="s">
        <v>1467</v>
      </c>
      <c r="M3" s="9" t="s">
        <v>1468</v>
      </c>
      <c r="N3" s="502"/>
      <c r="O3" s="502"/>
      <c r="P3" s="522"/>
    </row>
    <row r="4" spans="1:17" ht="13.5" customHeight="1" thickBot="1">
      <c r="A4" s="128">
        <v>1</v>
      </c>
      <c r="B4" s="129">
        <v>2</v>
      </c>
      <c r="C4" s="129">
        <v>3</v>
      </c>
      <c r="D4" s="129">
        <v>4</v>
      </c>
      <c r="E4" s="129">
        <v>5</v>
      </c>
      <c r="F4" s="130">
        <v>6</v>
      </c>
      <c r="G4" s="130">
        <v>7</v>
      </c>
      <c r="H4" s="107">
        <v>8</v>
      </c>
      <c r="I4" s="107">
        <v>9</v>
      </c>
      <c r="J4" s="107">
        <v>10</v>
      </c>
      <c r="K4" s="129">
        <v>11</v>
      </c>
      <c r="L4" s="129">
        <v>12</v>
      </c>
      <c r="M4" s="129">
        <v>13</v>
      </c>
      <c r="N4" s="129">
        <v>14</v>
      </c>
      <c r="O4" s="137">
        <v>15</v>
      </c>
      <c r="P4" s="138">
        <v>16</v>
      </c>
      <c r="Q4" s="65"/>
    </row>
    <row r="5" spans="1:17" ht="13.5" customHeight="1">
      <c r="A5" s="154" t="str">
        <f>'Форма 1'!A5</f>
        <v>РФ</v>
      </c>
      <c r="B5" s="155" t="str">
        <f>'Форма 1'!B5</f>
        <v>051000.62</v>
      </c>
      <c r="C5" s="155" t="str">
        <f>'Форма 1'!C5</f>
        <v>Профессиональное обучение (по отр-м) ЭУ</v>
      </c>
      <c r="D5" s="155">
        <f>'Форма 1'!D5</f>
        <v>1</v>
      </c>
      <c r="E5" s="155" t="str">
        <f>'Форма 1'!E5</f>
        <v>ЭУ-13</v>
      </c>
      <c r="F5" s="127">
        <f>'Форма 1'!J5+'Форма 1'!K5</f>
        <v>14</v>
      </c>
      <c r="G5" s="21"/>
      <c r="H5" s="49"/>
      <c r="I5" s="49"/>
      <c r="J5" s="21">
        <v>0</v>
      </c>
      <c r="K5" s="21">
        <v>6</v>
      </c>
      <c r="L5" s="21">
        <v>5</v>
      </c>
      <c r="M5" s="21">
        <v>2</v>
      </c>
      <c r="N5" s="21">
        <v>1</v>
      </c>
      <c r="O5" s="71">
        <f>IF(AND(SUM(J5:M5)=0,F5=0),0,SUM(J5:M5)/F5)</f>
        <v>0.9285714285714286</v>
      </c>
      <c r="P5" s="72">
        <f>IF(AND(SUM(J5:K5)=0,F5=0),0,SUM(J5:K5)/F5)</f>
        <v>0.42857142857142855</v>
      </c>
      <c r="Q5" s="65" t="str">
        <f>IF(F5=SUM(G5:H5,J5:N5)," ","ОШИБКА")</f>
        <v> </v>
      </c>
    </row>
    <row r="6" spans="1:17" ht="13.5" customHeight="1">
      <c r="A6" s="154" t="str">
        <f>'Форма 1'!A6</f>
        <v>РС</v>
      </c>
      <c r="B6" s="155" t="str">
        <f>'Форма 1'!B6</f>
        <v>051000.62</v>
      </c>
      <c r="C6" s="155" t="str">
        <f>'Форма 1'!C6</f>
        <v>Профессиональное обучение (по отр-м) ЭУ</v>
      </c>
      <c r="D6" s="155">
        <f>'Форма 1'!D6</f>
        <v>1</v>
      </c>
      <c r="E6" s="155" t="str">
        <f>'Форма 1'!E6</f>
        <v>ЭУ-13</v>
      </c>
      <c r="F6" s="80">
        <f>'Форма 1'!J6+'Форма 1'!K6</f>
        <v>0</v>
      </c>
      <c r="G6" s="21"/>
      <c r="H6" s="48"/>
      <c r="I6" s="48"/>
      <c r="J6" s="21"/>
      <c r="K6" s="21"/>
      <c r="L6" s="21"/>
      <c r="M6" s="21"/>
      <c r="N6" s="21"/>
      <c r="O6" s="87">
        <f aca="true" t="shared" si="0" ref="O6:O30">IF(AND(SUM(J6:M6)=0,F6=0),0,SUM(J6:M6)/F6)</f>
        <v>0</v>
      </c>
      <c r="P6" s="131">
        <f aca="true" t="shared" si="1" ref="P6:P30">IF(AND(SUM(J6:K6)=0,F6=0),0,SUM(J6:K6)/F6)</f>
        <v>0</v>
      </c>
      <c r="Q6" s="65" t="str">
        <f aca="true" t="shared" si="2" ref="Q6:Q69">IF(F6=SUM(G6:H6,J6:N6)," ","ОШИБКА")</f>
        <v> </v>
      </c>
    </row>
    <row r="7" spans="1:17" ht="13.5" customHeight="1">
      <c r="A7" s="154" t="str">
        <f>'Форма 1'!A7</f>
        <v>в/б</v>
      </c>
      <c r="B7" s="155" t="str">
        <f>'Форма 1'!B7</f>
        <v>051000.62</v>
      </c>
      <c r="C7" s="155" t="str">
        <f>'Форма 1'!C7</f>
        <v>Профессиональное обучение (по отр-м) ЭУ</v>
      </c>
      <c r="D7" s="155">
        <f>'Форма 1'!D7</f>
        <v>1</v>
      </c>
      <c r="E7" s="155" t="str">
        <f>'Форма 1'!E7</f>
        <v>ЭУ-13</v>
      </c>
      <c r="F7" s="80">
        <f>'Форма 1'!J7+'Форма 1'!K7</f>
        <v>3</v>
      </c>
      <c r="G7" s="21"/>
      <c r="H7" s="48"/>
      <c r="I7" s="48"/>
      <c r="J7" s="21"/>
      <c r="K7" s="21">
        <v>2</v>
      </c>
      <c r="L7" s="21">
        <v>1</v>
      </c>
      <c r="M7" s="21"/>
      <c r="N7" s="21"/>
      <c r="O7" s="87">
        <f t="shared" si="0"/>
        <v>1</v>
      </c>
      <c r="P7" s="131">
        <f t="shared" si="1"/>
        <v>0.6666666666666666</v>
      </c>
      <c r="Q7" s="65" t="str">
        <f t="shared" si="2"/>
        <v> </v>
      </c>
    </row>
    <row r="8" spans="1:17" ht="13.5" customHeight="1">
      <c r="A8" s="154" t="str">
        <f>'Форма 1'!A8</f>
        <v>РФ</v>
      </c>
      <c r="B8" s="155" t="str">
        <f>'Форма 1'!B8</f>
        <v>051000.62</v>
      </c>
      <c r="C8" s="155" t="str">
        <f>'Форма 1'!C8</f>
        <v>Профессиональное обучение (по отр-м) ЭУ</v>
      </c>
      <c r="D8" s="155">
        <f>'Форма 1'!D8</f>
        <v>2</v>
      </c>
      <c r="E8" s="155" t="str">
        <f>'Форма 1'!E8</f>
        <v>ЭУ-12</v>
      </c>
      <c r="F8" s="80">
        <f>'Форма 1'!J8+'Форма 1'!K8</f>
        <v>14</v>
      </c>
      <c r="G8" s="21"/>
      <c r="H8" s="48"/>
      <c r="I8" s="48"/>
      <c r="J8" s="21">
        <v>2</v>
      </c>
      <c r="K8" s="21">
        <v>7</v>
      </c>
      <c r="L8" s="21">
        <v>3</v>
      </c>
      <c r="M8" s="21">
        <v>2</v>
      </c>
      <c r="N8" s="21">
        <v>0</v>
      </c>
      <c r="O8" s="87">
        <f t="shared" si="0"/>
        <v>1</v>
      </c>
      <c r="P8" s="131">
        <f t="shared" si="1"/>
        <v>0.6428571428571429</v>
      </c>
      <c r="Q8" s="65" t="str">
        <f t="shared" si="2"/>
        <v> </v>
      </c>
    </row>
    <row r="9" spans="1:17" ht="13.5" customHeight="1">
      <c r="A9" s="154" t="str">
        <f>'Форма 1'!A9</f>
        <v>РС</v>
      </c>
      <c r="B9" s="155" t="str">
        <f>'Форма 1'!B9</f>
        <v>051000.62</v>
      </c>
      <c r="C9" s="155" t="str">
        <f>'Форма 1'!C9</f>
        <v>Профессиональное обучение (по отр-м) ЭУ</v>
      </c>
      <c r="D9" s="155">
        <f>'Форма 1'!D9</f>
        <v>2</v>
      </c>
      <c r="E9" s="155" t="str">
        <f>'Форма 1'!E9</f>
        <v>ЭУ-12</v>
      </c>
      <c r="F9" s="80">
        <f>'Форма 1'!J9+'Форма 1'!K9</f>
        <v>0</v>
      </c>
      <c r="G9" s="21"/>
      <c r="H9" s="48"/>
      <c r="I9" s="48"/>
      <c r="J9" s="21"/>
      <c r="K9" s="21"/>
      <c r="L9" s="21"/>
      <c r="M9" s="21"/>
      <c r="N9" s="21"/>
      <c r="O9" s="87">
        <f t="shared" si="0"/>
        <v>0</v>
      </c>
      <c r="P9" s="131">
        <f t="shared" si="1"/>
        <v>0</v>
      </c>
      <c r="Q9" s="65" t="str">
        <f t="shared" si="2"/>
        <v> </v>
      </c>
    </row>
    <row r="10" spans="1:17" ht="13.5" customHeight="1">
      <c r="A10" s="154" t="str">
        <f>'Форма 1'!A10</f>
        <v>в/б</v>
      </c>
      <c r="B10" s="155" t="str">
        <f>'Форма 1'!B10</f>
        <v>051000.62</v>
      </c>
      <c r="C10" s="155" t="str">
        <f>'Форма 1'!C10</f>
        <v>Профессиональное обучение (по отр-м) ЭУ</v>
      </c>
      <c r="D10" s="155">
        <f>'Форма 1'!D10</f>
        <v>2</v>
      </c>
      <c r="E10" s="155" t="str">
        <f>'Форма 1'!E10</f>
        <v>ЭУ-12</v>
      </c>
      <c r="F10" s="80">
        <f>'Форма 1'!J10+'Форма 1'!K10</f>
        <v>2</v>
      </c>
      <c r="G10" s="21"/>
      <c r="H10" s="48"/>
      <c r="I10" s="48"/>
      <c r="J10" s="21">
        <v>1</v>
      </c>
      <c r="K10" s="21">
        <v>0</v>
      </c>
      <c r="L10" s="21">
        <v>1</v>
      </c>
      <c r="M10" s="21">
        <v>0</v>
      </c>
      <c r="N10" s="21">
        <v>0</v>
      </c>
      <c r="O10" s="87">
        <f t="shared" si="0"/>
        <v>1</v>
      </c>
      <c r="P10" s="131">
        <f t="shared" si="1"/>
        <v>0.5</v>
      </c>
      <c r="Q10" s="65" t="str">
        <f t="shared" si="2"/>
        <v> </v>
      </c>
    </row>
    <row r="11" spans="1:17" ht="13.5" customHeight="1">
      <c r="A11" s="154" t="str">
        <f>'Форма 1'!A11</f>
        <v>РФ</v>
      </c>
      <c r="B11" s="155" t="str">
        <f>'Форма 1'!B11</f>
        <v>051000.62</v>
      </c>
      <c r="C11" s="155" t="str">
        <f>'Форма 1'!C11</f>
        <v>Профессиональное обучение (по отр-м) ЭУ</v>
      </c>
      <c r="D11" s="155">
        <f>'Форма 1'!D11</f>
        <v>3</v>
      </c>
      <c r="E11" s="155" t="str">
        <f>'Форма 1'!E11</f>
        <v>ЭУ-11</v>
      </c>
      <c r="F11" s="80">
        <f>'Форма 1'!J11+'Форма 1'!K11</f>
        <v>13</v>
      </c>
      <c r="G11" s="21"/>
      <c r="H11" s="48"/>
      <c r="I11" s="48"/>
      <c r="J11" s="21">
        <v>5</v>
      </c>
      <c r="K11" s="21">
        <v>8</v>
      </c>
      <c r="L11" s="21">
        <v>0</v>
      </c>
      <c r="M11" s="21">
        <v>0</v>
      </c>
      <c r="N11" s="21">
        <v>0</v>
      </c>
      <c r="O11" s="87">
        <f t="shared" si="0"/>
        <v>1</v>
      </c>
      <c r="P11" s="131">
        <f t="shared" si="1"/>
        <v>1</v>
      </c>
      <c r="Q11" s="65" t="str">
        <f t="shared" si="2"/>
        <v> </v>
      </c>
    </row>
    <row r="12" spans="1:17" ht="13.5" customHeight="1">
      <c r="A12" s="154" t="str">
        <f>'Форма 1'!A12</f>
        <v>РС</v>
      </c>
      <c r="B12" s="155" t="str">
        <f>'Форма 1'!B12</f>
        <v>051000.62</v>
      </c>
      <c r="C12" s="155" t="str">
        <f>'Форма 1'!C12</f>
        <v>Профессиональное обучение (по отр-м) ЭУ</v>
      </c>
      <c r="D12" s="155">
        <f>'Форма 1'!D12</f>
        <v>3</v>
      </c>
      <c r="E12" s="155" t="str">
        <f>'Форма 1'!E12</f>
        <v>ЭУ-11</v>
      </c>
      <c r="F12" s="80">
        <f>'Форма 1'!J12+'Форма 1'!K12</f>
        <v>0</v>
      </c>
      <c r="G12" s="21"/>
      <c r="H12" s="48"/>
      <c r="I12" s="48"/>
      <c r="J12" s="21"/>
      <c r="K12" s="21"/>
      <c r="L12" s="21"/>
      <c r="M12" s="21"/>
      <c r="N12" s="21"/>
      <c r="O12" s="87">
        <f t="shared" si="0"/>
        <v>0</v>
      </c>
      <c r="P12" s="131">
        <f t="shared" si="1"/>
        <v>0</v>
      </c>
      <c r="Q12" s="65" t="str">
        <f t="shared" si="2"/>
        <v> </v>
      </c>
    </row>
    <row r="13" spans="1:17" ht="13.5" customHeight="1">
      <c r="A13" s="154" t="str">
        <f>'Форма 1'!A13</f>
        <v>в/б</v>
      </c>
      <c r="B13" s="155" t="str">
        <f>'Форма 1'!B13</f>
        <v>051000.62</v>
      </c>
      <c r="C13" s="155" t="str">
        <f>'Форма 1'!C13</f>
        <v>Профессиональное обучение (по отр-м) ЭУ</v>
      </c>
      <c r="D13" s="155">
        <f>'Форма 1'!D13</f>
        <v>3</v>
      </c>
      <c r="E13" s="155" t="str">
        <f>'Форма 1'!E13</f>
        <v>ЭУ-11</v>
      </c>
      <c r="F13" s="80">
        <f>'Форма 1'!J13+'Форма 1'!K13</f>
        <v>0</v>
      </c>
      <c r="G13" s="21"/>
      <c r="H13" s="48"/>
      <c r="I13" s="48"/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87">
        <f t="shared" si="0"/>
        <v>0</v>
      </c>
      <c r="P13" s="131">
        <f t="shared" si="1"/>
        <v>0</v>
      </c>
      <c r="Q13" s="65" t="str">
        <f t="shared" si="2"/>
        <v> </v>
      </c>
    </row>
    <row r="14" spans="1:17" ht="13.5" customHeight="1">
      <c r="A14" s="154" t="str">
        <f>'Форма 1'!A14</f>
        <v>РФ</v>
      </c>
      <c r="B14" s="155" t="str">
        <f>'Форма 1'!B14</f>
        <v>050501.65</v>
      </c>
      <c r="C14" s="155" t="str">
        <f>'Форма 1'!C14</f>
        <v>Профессиональное обучение (ЭУ)</v>
      </c>
      <c r="D14" s="155">
        <f>'Форма 1'!D14</f>
        <v>4</v>
      </c>
      <c r="E14" s="155" t="str">
        <f>'Форма 1'!E14</f>
        <v>ЭУ-10</v>
      </c>
      <c r="F14" s="80">
        <f>'Форма 1'!J14+'Форма 1'!K14</f>
        <v>13</v>
      </c>
      <c r="G14" s="21"/>
      <c r="H14" s="48"/>
      <c r="I14" s="48"/>
      <c r="J14" s="21">
        <v>2</v>
      </c>
      <c r="K14" s="21">
        <v>5</v>
      </c>
      <c r="L14" s="21">
        <v>0</v>
      </c>
      <c r="M14" s="21">
        <v>6</v>
      </c>
      <c r="N14" s="21">
        <v>0</v>
      </c>
      <c r="O14" s="87">
        <f t="shared" si="0"/>
        <v>1</v>
      </c>
      <c r="P14" s="131">
        <f t="shared" si="1"/>
        <v>0.5384615384615384</v>
      </c>
      <c r="Q14" s="65" t="str">
        <f t="shared" si="2"/>
        <v> </v>
      </c>
    </row>
    <row r="15" spans="1:17" ht="13.5" customHeight="1">
      <c r="A15" s="154" t="str">
        <f>'Форма 1'!A15</f>
        <v>РС</v>
      </c>
      <c r="B15" s="155" t="str">
        <f>'Форма 1'!B15</f>
        <v>050501.65</v>
      </c>
      <c r="C15" s="155" t="str">
        <f>'Форма 1'!C15</f>
        <v>Профессиональное обучение (ЭУ)</v>
      </c>
      <c r="D15" s="155">
        <f>'Форма 1'!D15</f>
        <v>4</v>
      </c>
      <c r="E15" s="155" t="str">
        <f>'Форма 1'!E15</f>
        <v>ЭУ-10</v>
      </c>
      <c r="F15" s="80">
        <f>'Форма 1'!J15+'Форма 1'!K15</f>
        <v>0</v>
      </c>
      <c r="G15" s="21"/>
      <c r="H15" s="48"/>
      <c r="I15" s="48"/>
      <c r="J15" s="21"/>
      <c r="K15" s="21"/>
      <c r="L15" s="21"/>
      <c r="M15" s="21"/>
      <c r="N15" s="21"/>
      <c r="O15" s="87">
        <f t="shared" si="0"/>
        <v>0</v>
      </c>
      <c r="P15" s="131">
        <f t="shared" si="1"/>
        <v>0</v>
      </c>
      <c r="Q15" s="65" t="str">
        <f t="shared" si="2"/>
        <v> </v>
      </c>
    </row>
    <row r="16" spans="1:17" ht="13.5" customHeight="1">
      <c r="A16" s="154" t="str">
        <f>'Форма 1'!A16</f>
        <v>в/б</v>
      </c>
      <c r="B16" s="155" t="str">
        <f>'Форма 1'!B16</f>
        <v>050501.65</v>
      </c>
      <c r="C16" s="155" t="str">
        <f>'Форма 1'!C16</f>
        <v>Профессиональное обучение (ЭУ)</v>
      </c>
      <c r="D16" s="155">
        <f>'Форма 1'!D16</f>
        <v>4</v>
      </c>
      <c r="E16" s="155" t="str">
        <f>'Форма 1'!E16</f>
        <v>ЭУ-10</v>
      </c>
      <c r="F16" s="80">
        <f>'Форма 1'!J16+'Форма 1'!K16</f>
        <v>0</v>
      </c>
      <c r="G16" s="21"/>
      <c r="H16" s="48"/>
      <c r="I16" s="48"/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87">
        <f t="shared" si="0"/>
        <v>0</v>
      </c>
      <c r="P16" s="131">
        <f t="shared" si="1"/>
        <v>0</v>
      </c>
      <c r="Q16" s="65" t="str">
        <f t="shared" si="2"/>
        <v> </v>
      </c>
    </row>
    <row r="17" spans="1:17" ht="13.5" customHeight="1">
      <c r="A17" s="154" t="str">
        <f>'Форма 1'!A17</f>
        <v>РФ</v>
      </c>
      <c r="B17" s="155" t="str">
        <f>'Форма 1'!B17</f>
        <v>050400.62</v>
      </c>
      <c r="C17" s="155" t="str">
        <f>'Форма 1'!C17</f>
        <v>Психолого-педагогическое образование (ПиППО)</v>
      </c>
      <c r="D17" s="155">
        <f>'Форма 1'!D17</f>
        <v>1</v>
      </c>
      <c r="E17" s="155" t="str">
        <f>'Форма 1'!E17</f>
        <v>ПиППО-13</v>
      </c>
      <c r="F17" s="80">
        <f>'Форма 1'!J17+'Форма 1'!K17</f>
        <v>13</v>
      </c>
      <c r="G17" s="21"/>
      <c r="H17" s="48"/>
      <c r="I17" s="48"/>
      <c r="J17" s="21">
        <v>4</v>
      </c>
      <c r="K17" s="21">
        <v>8</v>
      </c>
      <c r="L17" s="21">
        <v>0</v>
      </c>
      <c r="M17" s="21">
        <v>1</v>
      </c>
      <c r="N17" s="21">
        <v>0</v>
      </c>
      <c r="O17" s="87">
        <f t="shared" si="0"/>
        <v>1</v>
      </c>
      <c r="P17" s="131">
        <f t="shared" si="1"/>
        <v>0.9230769230769231</v>
      </c>
      <c r="Q17" s="65" t="str">
        <f t="shared" si="2"/>
        <v> </v>
      </c>
    </row>
    <row r="18" spans="1:17" ht="13.5" customHeight="1">
      <c r="A18" s="154" t="str">
        <f>'Форма 1'!A18</f>
        <v>РС</v>
      </c>
      <c r="B18" s="155" t="str">
        <f>'Форма 1'!B18</f>
        <v>050400.62</v>
      </c>
      <c r="C18" s="155" t="str">
        <f>'Форма 1'!C18</f>
        <v>Психолого-педагогическое образование (ПиППО)</v>
      </c>
      <c r="D18" s="155">
        <f>'Форма 1'!D18</f>
        <v>1</v>
      </c>
      <c r="E18" s="155" t="str">
        <f>'Форма 1'!E18</f>
        <v>ПиППО-13</v>
      </c>
      <c r="F18" s="80">
        <f>'Форма 1'!J18+'Форма 1'!K18</f>
        <v>0</v>
      </c>
      <c r="G18" s="21"/>
      <c r="H18" s="48"/>
      <c r="I18" s="48"/>
      <c r="J18" s="21"/>
      <c r="K18" s="21"/>
      <c r="L18" s="21"/>
      <c r="M18" s="21"/>
      <c r="N18" s="21"/>
      <c r="O18" s="87">
        <f t="shared" si="0"/>
        <v>0</v>
      </c>
      <c r="P18" s="131">
        <f t="shared" si="1"/>
        <v>0</v>
      </c>
      <c r="Q18" s="65" t="str">
        <f t="shared" si="2"/>
        <v> </v>
      </c>
    </row>
    <row r="19" spans="1:17" ht="13.5" customHeight="1">
      <c r="A19" s="154" t="str">
        <f>'Форма 1'!A19</f>
        <v>в/б</v>
      </c>
      <c r="B19" s="155" t="str">
        <f>'Форма 1'!B19</f>
        <v>050400.62</v>
      </c>
      <c r="C19" s="155" t="str">
        <f>'Форма 1'!C19</f>
        <v>Психолого-педагогическое образование (ПиППО)</v>
      </c>
      <c r="D19" s="155">
        <f>'Форма 1'!D19</f>
        <v>1</v>
      </c>
      <c r="E19" s="155" t="str">
        <f>'Форма 1'!E19</f>
        <v>ПиППО-13</v>
      </c>
      <c r="F19" s="80">
        <f>'Форма 1'!J19+'Форма 1'!K19</f>
        <v>2</v>
      </c>
      <c r="G19" s="21"/>
      <c r="H19" s="48"/>
      <c r="I19" s="48"/>
      <c r="J19" s="21">
        <v>1</v>
      </c>
      <c r="K19" s="21"/>
      <c r="L19" s="21"/>
      <c r="M19" s="21">
        <v>1</v>
      </c>
      <c r="N19" s="21"/>
      <c r="O19" s="87">
        <f t="shared" si="0"/>
        <v>1</v>
      </c>
      <c r="P19" s="131">
        <f t="shared" si="1"/>
        <v>0.5</v>
      </c>
      <c r="Q19" s="65" t="str">
        <f t="shared" si="2"/>
        <v> </v>
      </c>
    </row>
    <row r="20" spans="1:17" ht="13.5" customHeight="1">
      <c r="A20" s="154" t="str">
        <f>'Форма 1'!A20</f>
        <v>РФ</v>
      </c>
      <c r="B20" s="155" t="str">
        <f>'Форма 1'!B20</f>
        <v>050400.62</v>
      </c>
      <c r="C20" s="155" t="str">
        <f>'Форма 1'!C20</f>
        <v>Психолого-педагогическое образование (ПиППО)</v>
      </c>
      <c r="D20" s="155">
        <f>'Форма 1'!D20</f>
        <v>2</v>
      </c>
      <c r="E20" s="155" t="str">
        <f>'Форма 1'!E20</f>
        <v>ПиППО-12</v>
      </c>
      <c r="F20" s="80">
        <f>'Форма 1'!J20+'Форма 1'!K20</f>
        <v>13</v>
      </c>
      <c r="G20" s="21"/>
      <c r="H20" s="48"/>
      <c r="I20" s="48"/>
      <c r="J20" s="21">
        <v>4</v>
      </c>
      <c r="K20" s="21">
        <v>7</v>
      </c>
      <c r="L20" s="21">
        <v>2</v>
      </c>
      <c r="M20" s="21">
        <v>0</v>
      </c>
      <c r="N20" s="21">
        <v>0</v>
      </c>
      <c r="O20" s="87">
        <f t="shared" si="0"/>
        <v>1</v>
      </c>
      <c r="P20" s="131">
        <f t="shared" si="1"/>
        <v>0.8461538461538461</v>
      </c>
      <c r="Q20" s="65" t="str">
        <f t="shared" si="2"/>
        <v> </v>
      </c>
    </row>
    <row r="21" spans="1:17" ht="13.5" customHeight="1">
      <c r="A21" s="154" t="str">
        <f>'Форма 1'!A21</f>
        <v>РС</v>
      </c>
      <c r="B21" s="155" t="str">
        <f>'Форма 1'!B21</f>
        <v>050400.62</v>
      </c>
      <c r="C21" s="155" t="str">
        <f>'Форма 1'!C21</f>
        <v>Психолого-педагогическое образование (ПиППО)</v>
      </c>
      <c r="D21" s="155">
        <f>'Форма 1'!D21</f>
        <v>2</v>
      </c>
      <c r="E21" s="155" t="str">
        <f>'Форма 1'!E21</f>
        <v>ПиППО-12</v>
      </c>
      <c r="F21" s="80">
        <f>'Форма 1'!J21+'Форма 1'!K21</f>
        <v>0</v>
      </c>
      <c r="G21" s="21"/>
      <c r="H21" s="48"/>
      <c r="I21" s="48"/>
      <c r="J21" s="21"/>
      <c r="K21" s="21"/>
      <c r="L21" s="21"/>
      <c r="M21" s="21"/>
      <c r="N21" s="21"/>
      <c r="O21" s="87">
        <f t="shared" si="0"/>
        <v>0</v>
      </c>
      <c r="P21" s="131">
        <f t="shared" si="1"/>
        <v>0</v>
      </c>
      <c r="Q21" s="65" t="str">
        <f t="shared" si="2"/>
        <v> </v>
      </c>
    </row>
    <row r="22" spans="1:17" ht="13.5" customHeight="1">
      <c r="A22" s="154" t="str">
        <f>'Форма 1'!A22</f>
        <v>в/б</v>
      </c>
      <c r="B22" s="155" t="str">
        <f>'Форма 1'!B22</f>
        <v>050400.62</v>
      </c>
      <c r="C22" s="155" t="str">
        <f>'Форма 1'!C22</f>
        <v>Психолого-педагогическое образование (ПиППО)</v>
      </c>
      <c r="D22" s="155">
        <f>'Форма 1'!D22</f>
        <v>2</v>
      </c>
      <c r="E22" s="155" t="str">
        <f>'Форма 1'!E22</f>
        <v>ПиППО-12</v>
      </c>
      <c r="F22" s="80">
        <f>'Форма 1'!J22+'Форма 1'!K22</f>
        <v>0</v>
      </c>
      <c r="G22" s="21"/>
      <c r="H22" s="48"/>
      <c r="I22" s="48"/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87">
        <f t="shared" si="0"/>
        <v>0</v>
      </c>
      <c r="P22" s="131">
        <f t="shared" si="1"/>
        <v>0</v>
      </c>
      <c r="Q22" s="65" t="str">
        <f t="shared" si="2"/>
        <v> </v>
      </c>
    </row>
    <row r="23" spans="1:17" ht="13.5" customHeight="1">
      <c r="A23" s="154" t="str">
        <f>'Форма 1'!A23</f>
        <v>РФ</v>
      </c>
      <c r="B23" s="155" t="str">
        <f>'Форма 1'!B23</f>
        <v>050400.62</v>
      </c>
      <c r="C23" s="155" t="str">
        <f>'Форма 1'!C23</f>
        <v>Психолого-педагогическое образование </v>
      </c>
      <c r="D23" s="155">
        <f>'Форма 1'!D23</f>
        <v>3</v>
      </c>
      <c r="E23" s="155" t="str">
        <f>'Форма 1'!E23</f>
        <v>ПиППО-11</v>
      </c>
      <c r="F23" s="80">
        <f>'Форма 1'!J23+'Форма 1'!K23</f>
        <v>11</v>
      </c>
      <c r="G23" s="21"/>
      <c r="H23" s="48"/>
      <c r="I23" s="48"/>
      <c r="J23" s="21">
        <v>4</v>
      </c>
      <c r="K23" s="21">
        <v>6</v>
      </c>
      <c r="L23" s="21">
        <v>1</v>
      </c>
      <c r="M23" s="21">
        <v>0</v>
      </c>
      <c r="N23" s="21">
        <v>0</v>
      </c>
      <c r="O23" s="87">
        <f t="shared" si="0"/>
        <v>1</v>
      </c>
      <c r="P23" s="131">
        <f t="shared" si="1"/>
        <v>0.9090909090909091</v>
      </c>
      <c r="Q23" s="65" t="str">
        <f t="shared" si="2"/>
        <v> </v>
      </c>
    </row>
    <row r="24" spans="1:17" ht="13.5" customHeight="1">
      <c r="A24" s="154" t="str">
        <f>'Форма 1'!A24</f>
        <v>РС</v>
      </c>
      <c r="B24" s="155" t="str">
        <f>'Форма 1'!B24</f>
        <v>050400.62</v>
      </c>
      <c r="C24" s="155" t="str">
        <f>'Форма 1'!C24</f>
        <v>Психолого-педагогическое образование </v>
      </c>
      <c r="D24" s="155">
        <f>'Форма 1'!D24</f>
        <v>3</v>
      </c>
      <c r="E24" s="155" t="str">
        <f>'Форма 1'!E24</f>
        <v>ПиППО-11</v>
      </c>
      <c r="F24" s="80">
        <f>'Форма 1'!J24+'Форма 1'!K24</f>
        <v>0</v>
      </c>
      <c r="G24" s="21"/>
      <c r="H24" s="48"/>
      <c r="I24" s="48"/>
      <c r="J24" s="21"/>
      <c r="K24" s="21"/>
      <c r="L24" s="21"/>
      <c r="M24" s="21"/>
      <c r="N24" s="21"/>
      <c r="O24" s="87">
        <f t="shared" si="0"/>
        <v>0</v>
      </c>
      <c r="P24" s="131">
        <f t="shared" si="1"/>
        <v>0</v>
      </c>
      <c r="Q24" s="65" t="str">
        <f t="shared" si="2"/>
        <v> </v>
      </c>
    </row>
    <row r="25" spans="1:17" ht="13.5" customHeight="1">
      <c r="A25" s="154" t="str">
        <f>'Форма 1'!A25</f>
        <v>в/б</v>
      </c>
      <c r="B25" s="155" t="str">
        <f>'Форма 1'!B25</f>
        <v>050400.62</v>
      </c>
      <c r="C25" s="155" t="str">
        <f>'Форма 1'!C25</f>
        <v>Психолого-педагогическое образование </v>
      </c>
      <c r="D25" s="155">
        <f>'Форма 1'!D25</f>
        <v>3</v>
      </c>
      <c r="E25" s="155" t="str">
        <f>'Форма 1'!E25</f>
        <v>ПиППО-11</v>
      </c>
      <c r="F25" s="80">
        <f>'Форма 1'!J25+'Форма 1'!K25</f>
        <v>0</v>
      </c>
      <c r="G25" s="21"/>
      <c r="H25" s="48"/>
      <c r="I25" s="48"/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87">
        <f t="shared" si="0"/>
        <v>0</v>
      </c>
      <c r="P25" s="131">
        <f t="shared" si="1"/>
        <v>0</v>
      </c>
      <c r="Q25" s="65" t="str">
        <f t="shared" si="2"/>
        <v> </v>
      </c>
    </row>
    <row r="26" spans="1:17" ht="13.5" customHeight="1">
      <c r="A26" s="154" t="str">
        <f>'Форма 1'!A26</f>
        <v>РФ</v>
      </c>
      <c r="B26" s="155" t="str">
        <f>'Форма 1'!B26</f>
        <v>050706.65</v>
      </c>
      <c r="C26" s="155" t="str">
        <f>'Форма 1'!C26</f>
        <v>Педагогика и психология</v>
      </c>
      <c r="D26" s="155">
        <f>'Форма 1'!D26</f>
        <v>4</v>
      </c>
      <c r="E26" s="155" t="str">
        <f>'Форма 1'!E26</f>
        <v>ПП-10</v>
      </c>
      <c r="F26" s="80">
        <f>'Форма 1'!J26+'Форма 1'!K26</f>
        <v>11</v>
      </c>
      <c r="G26" s="21"/>
      <c r="H26" s="48"/>
      <c r="I26" s="48"/>
      <c r="J26" s="21">
        <v>5</v>
      </c>
      <c r="K26" s="21">
        <v>6</v>
      </c>
      <c r="L26" s="21">
        <v>0</v>
      </c>
      <c r="M26" s="21">
        <v>0</v>
      </c>
      <c r="N26" s="21">
        <v>0</v>
      </c>
      <c r="O26" s="87">
        <f t="shared" si="0"/>
        <v>1</v>
      </c>
      <c r="P26" s="131">
        <f t="shared" si="1"/>
        <v>1</v>
      </c>
      <c r="Q26" s="65" t="str">
        <f t="shared" si="2"/>
        <v> </v>
      </c>
    </row>
    <row r="27" spans="1:17" ht="13.5" customHeight="1">
      <c r="A27" s="154" t="str">
        <f>'Форма 1'!A27</f>
        <v>РС</v>
      </c>
      <c r="B27" s="155" t="str">
        <f>'Форма 1'!B27</f>
        <v>050706.65</v>
      </c>
      <c r="C27" s="155" t="str">
        <f>'Форма 1'!C27</f>
        <v>Педагогика и психология</v>
      </c>
      <c r="D27" s="155">
        <f>'Форма 1'!D27</f>
        <v>4</v>
      </c>
      <c r="E27" s="155" t="str">
        <f>'Форма 1'!E27</f>
        <v>ПП-10</v>
      </c>
      <c r="F27" s="80">
        <f>'Форма 1'!J27+'Форма 1'!K27</f>
        <v>0</v>
      </c>
      <c r="G27" s="21"/>
      <c r="H27" s="48"/>
      <c r="I27" s="48"/>
      <c r="J27" s="21"/>
      <c r="K27" s="21"/>
      <c r="L27" s="21"/>
      <c r="M27" s="21"/>
      <c r="N27" s="21"/>
      <c r="O27" s="87">
        <f t="shared" si="0"/>
        <v>0</v>
      </c>
      <c r="P27" s="131">
        <f t="shared" si="1"/>
        <v>0</v>
      </c>
      <c r="Q27" s="65" t="str">
        <f t="shared" si="2"/>
        <v> </v>
      </c>
    </row>
    <row r="28" spans="1:17" ht="13.5" customHeight="1">
      <c r="A28" s="154" t="str">
        <f>'Форма 1'!A28</f>
        <v>в/б</v>
      </c>
      <c r="B28" s="155" t="str">
        <f>'Форма 1'!B28</f>
        <v>050706.65</v>
      </c>
      <c r="C28" s="155" t="str">
        <f>'Форма 1'!C28</f>
        <v>Педагогика и психология</v>
      </c>
      <c r="D28" s="155">
        <f>'Форма 1'!D28</f>
        <v>4</v>
      </c>
      <c r="E28" s="155" t="str">
        <f>'Форма 1'!E28</f>
        <v>ПП-10</v>
      </c>
      <c r="F28" s="80">
        <f>'Форма 1'!J28+'Форма 1'!K28</f>
        <v>0</v>
      </c>
      <c r="G28" s="21"/>
      <c r="H28" s="48"/>
      <c r="I28" s="48"/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87">
        <f t="shared" si="0"/>
        <v>0</v>
      </c>
      <c r="P28" s="131">
        <f t="shared" si="1"/>
        <v>0</v>
      </c>
      <c r="Q28" s="65" t="str">
        <f t="shared" si="2"/>
        <v> </v>
      </c>
    </row>
    <row r="29" spans="1:17" ht="13.5" customHeight="1">
      <c r="A29" s="154" t="str">
        <f>'Форма 1'!A29</f>
        <v>РФ</v>
      </c>
      <c r="B29" s="155" t="str">
        <f>'Форма 1'!B29</f>
        <v>050706.65</v>
      </c>
      <c r="C29" s="155" t="str">
        <f>'Форма 1'!C29</f>
        <v>Педагогика и психология</v>
      </c>
      <c r="D29" s="155">
        <f>'Форма 1'!D29</f>
        <v>5</v>
      </c>
      <c r="E29" s="155" t="str">
        <f>'Форма 1'!E29</f>
        <v>ПП-09</v>
      </c>
      <c r="F29" s="80">
        <f>'Форма 1'!J29+'Форма 1'!K29</f>
        <v>0</v>
      </c>
      <c r="G29" s="21"/>
      <c r="H29" s="48"/>
      <c r="I29" s="48"/>
      <c r="J29" s="21"/>
      <c r="K29" s="21"/>
      <c r="L29" s="21"/>
      <c r="M29" s="21"/>
      <c r="N29" s="21"/>
      <c r="O29" s="87">
        <f t="shared" si="0"/>
        <v>0</v>
      </c>
      <c r="P29" s="131">
        <f t="shared" si="1"/>
        <v>0</v>
      </c>
      <c r="Q29" s="65" t="str">
        <f t="shared" si="2"/>
        <v> </v>
      </c>
    </row>
    <row r="30" spans="1:17" ht="13.5" customHeight="1">
      <c r="A30" s="154" t="str">
        <f>'Форма 1'!A30</f>
        <v>РС</v>
      </c>
      <c r="B30" s="155" t="str">
        <f>'Форма 1'!B30</f>
        <v>050706.65</v>
      </c>
      <c r="C30" s="155" t="str">
        <f>'Форма 1'!C30</f>
        <v>Педагогика и психология</v>
      </c>
      <c r="D30" s="155">
        <f>'Форма 1'!D30</f>
        <v>5</v>
      </c>
      <c r="E30" s="155" t="str">
        <f>'Форма 1'!E30</f>
        <v>ПП-09</v>
      </c>
      <c r="F30" s="80">
        <f>'Форма 1'!J30+'Форма 1'!K30</f>
        <v>0</v>
      </c>
      <c r="G30" s="21"/>
      <c r="H30" s="48"/>
      <c r="I30" s="48"/>
      <c r="J30" s="21"/>
      <c r="K30" s="21"/>
      <c r="L30" s="21"/>
      <c r="M30" s="21"/>
      <c r="N30" s="21"/>
      <c r="O30" s="87">
        <f t="shared" si="0"/>
        <v>0</v>
      </c>
      <c r="P30" s="131">
        <f t="shared" si="1"/>
        <v>0</v>
      </c>
      <c r="Q30" s="65" t="str">
        <f t="shared" si="2"/>
        <v> </v>
      </c>
    </row>
    <row r="31" spans="1:17" ht="13.5" customHeight="1">
      <c r="A31" s="154" t="str">
        <f>'Форма 1'!A31</f>
        <v>в/б</v>
      </c>
      <c r="B31" s="155" t="str">
        <f>'Форма 1'!B31</f>
        <v>050706.65</v>
      </c>
      <c r="C31" s="155" t="str">
        <f>'Форма 1'!C31</f>
        <v>Педагогика и психология</v>
      </c>
      <c r="D31" s="155">
        <f>'Форма 1'!D31</f>
        <v>5</v>
      </c>
      <c r="E31" s="155" t="str">
        <f>'Форма 1'!E31</f>
        <v>ПП-09</v>
      </c>
      <c r="F31" s="80">
        <f>'Форма 1'!J31+'Форма 1'!K31</f>
        <v>0</v>
      </c>
      <c r="G31" s="21"/>
      <c r="H31" s="48"/>
      <c r="I31" s="48"/>
      <c r="J31" s="21"/>
      <c r="K31" s="21"/>
      <c r="L31" s="21"/>
      <c r="M31" s="21"/>
      <c r="N31" s="21"/>
      <c r="O31" s="87">
        <f aca="true" t="shared" si="3" ref="O31:O54">IF(AND(SUM(J31:M31)=0,F31=0),0,SUM(J31:M31)/F31)</f>
        <v>0</v>
      </c>
      <c r="P31" s="131">
        <f aca="true" t="shared" si="4" ref="P31:P54">IF(AND(SUM(J31:K31)=0,F31=0),0,SUM(J31:K31)/F31)</f>
        <v>0</v>
      </c>
      <c r="Q31" s="65" t="str">
        <f t="shared" si="2"/>
        <v> </v>
      </c>
    </row>
    <row r="32" spans="1:17" ht="13.5" customHeight="1">
      <c r="A32" s="154" t="str">
        <f>'Форма 1'!A32</f>
        <v>РФ</v>
      </c>
      <c r="B32" s="155" t="str">
        <f>'Форма 1'!B32</f>
        <v>050400.62</v>
      </c>
      <c r="C32" s="155" t="str">
        <f>'Форма 1'!C32</f>
        <v>Психолого педагогическое образование (ПСП)</v>
      </c>
      <c r="D32" s="155">
        <f>'Форма 1'!D32</f>
        <v>1</v>
      </c>
      <c r="E32" s="155" t="str">
        <f>'Форма 1'!E32</f>
        <v>ПСП-13</v>
      </c>
      <c r="F32" s="80">
        <f>'Форма 1'!J32+'Форма 1'!K32</f>
        <v>15</v>
      </c>
      <c r="G32" s="21"/>
      <c r="H32" s="48"/>
      <c r="I32" s="48"/>
      <c r="J32" s="21">
        <v>6</v>
      </c>
      <c r="K32" s="21">
        <v>9</v>
      </c>
      <c r="L32" s="21">
        <v>0</v>
      </c>
      <c r="M32" s="21">
        <v>0</v>
      </c>
      <c r="N32" s="21">
        <v>0</v>
      </c>
      <c r="O32" s="87">
        <f t="shared" si="3"/>
        <v>1</v>
      </c>
      <c r="P32" s="131">
        <f t="shared" si="4"/>
        <v>1</v>
      </c>
      <c r="Q32" s="65" t="str">
        <f t="shared" si="2"/>
        <v> </v>
      </c>
    </row>
    <row r="33" spans="1:17" ht="13.5" customHeight="1">
      <c r="A33" s="154" t="str">
        <f>'Форма 1'!A33</f>
        <v>РС</v>
      </c>
      <c r="B33" s="155" t="str">
        <f>'Форма 1'!B33</f>
        <v>050400.62</v>
      </c>
      <c r="C33" s="155" t="str">
        <f>'Форма 1'!C33</f>
        <v>Психолого педагогическое образование (ПСП)</v>
      </c>
      <c r="D33" s="155">
        <f>'Форма 1'!D33</f>
        <v>1</v>
      </c>
      <c r="E33" s="155" t="str">
        <f>'Форма 1'!E33</f>
        <v>ПСП-13</v>
      </c>
      <c r="F33" s="80">
        <f>'Форма 1'!J33+'Форма 1'!K33</f>
        <v>0</v>
      </c>
      <c r="G33" s="21"/>
      <c r="H33" s="48"/>
      <c r="I33" s="48"/>
      <c r="J33" s="21"/>
      <c r="K33" s="21"/>
      <c r="L33" s="21"/>
      <c r="M33" s="21"/>
      <c r="N33" s="21"/>
      <c r="O33" s="87">
        <f t="shared" si="3"/>
        <v>0</v>
      </c>
      <c r="P33" s="131">
        <f t="shared" si="4"/>
        <v>0</v>
      </c>
      <c r="Q33" s="65" t="str">
        <f t="shared" si="2"/>
        <v> </v>
      </c>
    </row>
    <row r="34" spans="1:17" ht="13.5" customHeight="1">
      <c r="A34" s="154" t="str">
        <f>'Форма 1'!A34</f>
        <v>в/б</v>
      </c>
      <c r="B34" s="155" t="str">
        <f>'Форма 1'!B34</f>
        <v>050400.62</v>
      </c>
      <c r="C34" s="155" t="str">
        <f>'Форма 1'!C34</f>
        <v>Психолого педагогическое образование (ПСП)</v>
      </c>
      <c r="D34" s="155">
        <f>'Форма 1'!D34</f>
        <v>1</v>
      </c>
      <c r="E34" s="155" t="str">
        <f>'Форма 1'!E34</f>
        <v>ПСП-13</v>
      </c>
      <c r="F34" s="80">
        <f>'Форма 1'!J34+'Форма 1'!K34</f>
        <v>1</v>
      </c>
      <c r="G34" s="21"/>
      <c r="H34" s="48"/>
      <c r="I34" s="48"/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87">
        <f t="shared" si="3"/>
        <v>1</v>
      </c>
      <c r="P34" s="131">
        <f t="shared" si="4"/>
        <v>1</v>
      </c>
      <c r="Q34" s="65" t="str">
        <f t="shared" si="2"/>
        <v> </v>
      </c>
    </row>
    <row r="35" spans="1:17" ht="13.5" customHeight="1">
      <c r="A35" s="154" t="str">
        <f>'Форма 1'!A35</f>
        <v>РФ</v>
      </c>
      <c r="B35" s="155" t="str">
        <f>'Форма 1'!B35</f>
        <v>050400.62</v>
      </c>
      <c r="C35" s="155" t="str">
        <f>'Форма 1'!C35</f>
        <v>Психолого педагогическое образование (ПСП)</v>
      </c>
      <c r="D35" s="155">
        <f>'Форма 1'!D35</f>
        <v>2</v>
      </c>
      <c r="E35" s="155" t="str">
        <f>'Форма 1'!E35</f>
        <v>ПСП-12</v>
      </c>
      <c r="F35" s="80">
        <f>'Форма 1'!J35+'Форма 1'!K35</f>
        <v>15</v>
      </c>
      <c r="G35" s="21"/>
      <c r="H35" s="48"/>
      <c r="I35" s="48"/>
      <c r="J35" s="21">
        <v>1</v>
      </c>
      <c r="K35" s="21">
        <v>8</v>
      </c>
      <c r="L35" s="21">
        <v>3</v>
      </c>
      <c r="M35" s="21">
        <v>2</v>
      </c>
      <c r="N35" s="21">
        <v>1</v>
      </c>
      <c r="O35" s="87">
        <f t="shared" si="3"/>
        <v>0.9333333333333333</v>
      </c>
      <c r="P35" s="131">
        <f t="shared" si="4"/>
        <v>0.6</v>
      </c>
      <c r="Q35" s="65" t="str">
        <f t="shared" si="2"/>
        <v> </v>
      </c>
    </row>
    <row r="36" spans="1:17" ht="13.5" customHeight="1">
      <c r="A36" s="154" t="str">
        <f>'Форма 1'!A36</f>
        <v>РС</v>
      </c>
      <c r="B36" s="155" t="str">
        <f>'Форма 1'!B36</f>
        <v>050400.62</v>
      </c>
      <c r="C36" s="155" t="str">
        <f>'Форма 1'!C36</f>
        <v>Психолого педагогическое образование (ПСП)</v>
      </c>
      <c r="D36" s="155">
        <f>'Форма 1'!D36</f>
        <v>2</v>
      </c>
      <c r="E36" s="155" t="str">
        <f>'Форма 1'!E36</f>
        <v>ПСП-12</v>
      </c>
      <c r="F36" s="80">
        <f>'Форма 1'!J36+'Форма 1'!K36</f>
        <v>0</v>
      </c>
      <c r="G36" s="21"/>
      <c r="H36" s="48"/>
      <c r="I36" s="48"/>
      <c r="J36" s="21"/>
      <c r="K36" s="21"/>
      <c r="L36" s="21"/>
      <c r="M36" s="21"/>
      <c r="N36" s="21"/>
      <c r="O36" s="87">
        <f t="shared" si="3"/>
        <v>0</v>
      </c>
      <c r="P36" s="131">
        <f t="shared" si="4"/>
        <v>0</v>
      </c>
      <c r="Q36" s="65" t="str">
        <f t="shared" si="2"/>
        <v> </v>
      </c>
    </row>
    <row r="37" spans="1:17" ht="13.5" customHeight="1">
      <c r="A37" s="154" t="str">
        <f>'Форма 1'!A37</f>
        <v>в/б</v>
      </c>
      <c r="B37" s="155" t="str">
        <f>'Форма 1'!B37</f>
        <v>050400.62</v>
      </c>
      <c r="C37" s="155" t="str">
        <f>'Форма 1'!C37</f>
        <v>Психолого педагогическое образование (ПСП)</v>
      </c>
      <c r="D37" s="155">
        <f>'Форма 1'!D37</f>
        <v>2</v>
      </c>
      <c r="E37" s="155" t="str">
        <f>'Форма 1'!E37</f>
        <v>ПСП-12</v>
      </c>
      <c r="F37" s="80">
        <f>'Форма 1'!J37+'Форма 1'!K37</f>
        <v>2</v>
      </c>
      <c r="G37" s="21"/>
      <c r="H37" s="48"/>
      <c r="I37" s="48"/>
      <c r="J37" s="21">
        <v>0</v>
      </c>
      <c r="K37" s="21">
        <v>0</v>
      </c>
      <c r="L37" s="21">
        <v>0</v>
      </c>
      <c r="M37" s="21">
        <v>1</v>
      </c>
      <c r="N37" s="21">
        <v>1</v>
      </c>
      <c r="O37" s="87">
        <f t="shared" si="3"/>
        <v>0.5</v>
      </c>
      <c r="P37" s="131">
        <f t="shared" si="4"/>
        <v>0</v>
      </c>
      <c r="Q37" s="65" t="str">
        <f t="shared" si="2"/>
        <v> </v>
      </c>
    </row>
    <row r="38" spans="1:17" ht="13.5" customHeight="1">
      <c r="A38" s="154" t="str">
        <f>'Форма 1'!A38</f>
        <v>РФ</v>
      </c>
      <c r="B38" s="155" t="str">
        <f>'Форма 1'!B38</f>
        <v>050400.62</v>
      </c>
      <c r="C38" s="155" t="str">
        <f>'Форма 1'!C38</f>
        <v>Психолого педагогическое образование (ПСП)</v>
      </c>
      <c r="D38" s="155">
        <f>'Форма 1'!D38</f>
        <v>3</v>
      </c>
      <c r="E38" s="155" t="str">
        <f>'Форма 1'!E38</f>
        <v>ПСП-11</v>
      </c>
      <c r="F38" s="80">
        <f>'Форма 1'!J38+'Форма 1'!K38</f>
        <v>8</v>
      </c>
      <c r="G38" s="21"/>
      <c r="H38" s="48"/>
      <c r="I38" s="48"/>
      <c r="J38" s="21">
        <v>2</v>
      </c>
      <c r="K38" s="21">
        <v>6</v>
      </c>
      <c r="L38" s="21">
        <v>0</v>
      </c>
      <c r="M38" s="21">
        <v>0</v>
      </c>
      <c r="N38" s="21">
        <v>0</v>
      </c>
      <c r="O38" s="87">
        <f t="shared" si="3"/>
        <v>1</v>
      </c>
      <c r="P38" s="131">
        <f t="shared" si="4"/>
        <v>1</v>
      </c>
      <c r="Q38" s="65" t="str">
        <f t="shared" si="2"/>
        <v> </v>
      </c>
    </row>
    <row r="39" spans="1:17" ht="13.5" customHeight="1">
      <c r="A39" s="154" t="str">
        <f>'Форма 1'!A39</f>
        <v>РС</v>
      </c>
      <c r="B39" s="155" t="str">
        <f>'Форма 1'!B39</f>
        <v>050400.62</v>
      </c>
      <c r="C39" s="155" t="str">
        <f>'Форма 1'!C39</f>
        <v>Психолого педагогическое образование (ПСП)</v>
      </c>
      <c r="D39" s="155">
        <f>'Форма 1'!D39</f>
        <v>3</v>
      </c>
      <c r="E39" s="155" t="str">
        <f>'Форма 1'!E39</f>
        <v>ПСП-11</v>
      </c>
      <c r="F39" s="80">
        <f>'Форма 1'!J39+'Форма 1'!K39</f>
        <v>0</v>
      </c>
      <c r="G39" s="21"/>
      <c r="H39" s="48"/>
      <c r="I39" s="48"/>
      <c r="J39" s="21"/>
      <c r="K39" s="21"/>
      <c r="L39" s="21"/>
      <c r="M39" s="21"/>
      <c r="N39" s="21"/>
      <c r="O39" s="87">
        <f t="shared" si="3"/>
        <v>0</v>
      </c>
      <c r="P39" s="131">
        <f t="shared" si="4"/>
        <v>0</v>
      </c>
      <c r="Q39" s="65" t="str">
        <f t="shared" si="2"/>
        <v> </v>
      </c>
    </row>
    <row r="40" spans="1:17" ht="13.5" customHeight="1">
      <c r="A40" s="154" t="str">
        <f>'Форма 1'!A40</f>
        <v>в/б</v>
      </c>
      <c r="B40" s="155" t="str">
        <f>'Форма 1'!B40</f>
        <v>050400.62</v>
      </c>
      <c r="C40" s="155" t="str">
        <f>'Форма 1'!C40</f>
        <v>Психолого педагогическое образование (ПСП)</v>
      </c>
      <c r="D40" s="155">
        <f>'Форма 1'!D40</f>
        <v>3</v>
      </c>
      <c r="E40" s="155" t="str">
        <f>'Форма 1'!E40</f>
        <v>ПСП-11</v>
      </c>
      <c r="F40" s="80">
        <f>'Форма 1'!J40+'Форма 1'!K40</f>
        <v>0</v>
      </c>
      <c r="G40" s="21"/>
      <c r="H40" s="48"/>
      <c r="I40" s="48"/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87">
        <f t="shared" si="3"/>
        <v>0</v>
      </c>
      <c r="P40" s="131">
        <f t="shared" si="4"/>
        <v>0</v>
      </c>
      <c r="Q40" s="65" t="str">
        <f t="shared" si="2"/>
        <v> </v>
      </c>
    </row>
    <row r="41" spans="1:17" ht="13.5" customHeight="1">
      <c r="A41" s="154" t="str">
        <f>'Форма 1'!A41</f>
        <v>РФ</v>
      </c>
      <c r="B41" s="155" t="str">
        <f>'Форма 1'!B41</f>
        <v>050711.65</v>
      </c>
      <c r="C41" s="155" t="str">
        <f>'Форма 1'!C41</f>
        <v>Социальная педагогика</v>
      </c>
      <c r="D41" s="155">
        <f>'Форма 1'!D41</f>
        <v>4</v>
      </c>
      <c r="E41" s="155" t="str">
        <f>'Форма 1'!E41</f>
        <v>СП-10</v>
      </c>
      <c r="F41" s="80">
        <f>'Форма 1'!J41+'Форма 1'!K41</f>
        <v>15</v>
      </c>
      <c r="G41" s="21"/>
      <c r="H41" s="48"/>
      <c r="I41" s="48"/>
      <c r="J41" s="21">
        <v>0</v>
      </c>
      <c r="K41" s="21">
        <v>14</v>
      </c>
      <c r="L41" s="21">
        <v>0</v>
      </c>
      <c r="M41" s="21">
        <v>1</v>
      </c>
      <c r="N41" s="21">
        <v>0</v>
      </c>
      <c r="O41" s="87">
        <f t="shared" si="3"/>
        <v>1</v>
      </c>
      <c r="P41" s="131">
        <f t="shared" si="4"/>
        <v>0.9333333333333333</v>
      </c>
      <c r="Q41" s="65" t="str">
        <f t="shared" si="2"/>
        <v> </v>
      </c>
    </row>
    <row r="42" spans="1:17" ht="13.5" customHeight="1">
      <c r="A42" s="154" t="str">
        <f>'Форма 1'!A42</f>
        <v>РС</v>
      </c>
      <c r="B42" s="155" t="str">
        <f>'Форма 1'!B42</f>
        <v>050711.65</v>
      </c>
      <c r="C42" s="155" t="str">
        <f>'Форма 1'!C42</f>
        <v>Социальная педагогика</v>
      </c>
      <c r="D42" s="155">
        <f>'Форма 1'!D42</f>
        <v>4</v>
      </c>
      <c r="E42" s="155" t="str">
        <f>'Форма 1'!E42</f>
        <v>СП-10</v>
      </c>
      <c r="F42" s="80">
        <f>'Форма 1'!J42+'Форма 1'!K42</f>
        <v>0</v>
      </c>
      <c r="G42" s="21"/>
      <c r="H42" s="48"/>
      <c r="I42" s="48"/>
      <c r="J42" s="21"/>
      <c r="K42" s="21"/>
      <c r="L42" s="21"/>
      <c r="M42" s="21"/>
      <c r="N42" s="21"/>
      <c r="O42" s="87">
        <f t="shared" si="3"/>
        <v>0</v>
      </c>
      <c r="P42" s="131">
        <f t="shared" si="4"/>
        <v>0</v>
      </c>
      <c r="Q42" s="65" t="str">
        <f t="shared" si="2"/>
        <v> </v>
      </c>
    </row>
    <row r="43" spans="1:17" ht="13.5" customHeight="1">
      <c r="A43" s="154" t="str">
        <f>'Форма 1'!A43</f>
        <v>в/б</v>
      </c>
      <c r="B43" s="155" t="str">
        <f>'Форма 1'!B43</f>
        <v>050711.65</v>
      </c>
      <c r="C43" s="155" t="str">
        <f>'Форма 1'!C43</f>
        <v>Социальная педагогика</v>
      </c>
      <c r="D43" s="155">
        <f>'Форма 1'!D43</f>
        <v>4</v>
      </c>
      <c r="E43" s="155" t="str">
        <f>'Форма 1'!E43</f>
        <v>СП-10</v>
      </c>
      <c r="F43" s="80">
        <f>'Форма 1'!J43+'Форма 1'!K43</f>
        <v>0</v>
      </c>
      <c r="G43" s="21"/>
      <c r="H43" s="48"/>
      <c r="I43" s="48"/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87">
        <f t="shared" si="3"/>
        <v>0</v>
      </c>
      <c r="P43" s="131">
        <f t="shared" si="4"/>
        <v>0</v>
      </c>
      <c r="Q43" s="65" t="str">
        <f t="shared" si="2"/>
        <v> </v>
      </c>
    </row>
    <row r="44" spans="1:17" ht="13.5" customHeight="1">
      <c r="A44" s="154" t="str">
        <f>'Форма 1'!A44</f>
        <v>РФ</v>
      </c>
      <c r="B44" s="155" t="str">
        <f>'Форма 1'!B44</f>
        <v>050711.65</v>
      </c>
      <c r="C44" s="155" t="str">
        <f>'Форма 1'!C44</f>
        <v>Социальная педагогика</v>
      </c>
      <c r="D44" s="155">
        <f>'Форма 1'!D44</f>
        <v>5</v>
      </c>
      <c r="E44" s="155" t="str">
        <f>'Форма 1'!E44</f>
        <v>СП-09</v>
      </c>
      <c r="F44" s="80">
        <f>'Форма 1'!J44+'Форма 1'!K44</f>
        <v>21</v>
      </c>
      <c r="G44" s="21"/>
      <c r="H44" s="48"/>
      <c r="I44" s="48"/>
      <c r="J44" s="21">
        <v>4</v>
      </c>
      <c r="K44" s="21">
        <v>16</v>
      </c>
      <c r="L44" s="21">
        <v>0</v>
      </c>
      <c r="M44" s="21">
        <v>1</v>
      </c>
      <c r="N44" s="21">
        <v>0</v>
      </c>
      <c r="O44" s="87">
        <f t="shared" si="3"/>
        <v>1</v>
      </c>
      <c r="P44" s="131">
        <f t="shared" si="4"/>
        <v>0.9523809523809523</v>
      </c>
      <c r="Q44" s="65" t="str">
        <f t="shared" si="2"/>
        <v> </v>
      </c>
    </row>
    <row r="45" spans="1:17" ht="13.5" customHeight="1">
      <c r="A45" s="154" t="str">
        <f>'Форма 1'!A45</f>
        <v>РС</v>
      </c>
      <c r="B45" s="155" t="str">
        <f>'Форма 1'!B45</f>
        <v>050711.65</v>
      </c>
      <c r="C45" s="155" t="str">
        <f>'Форма 1'!C45</f>
        <v>Социальная педагогика</v>
      </c>
      <c r="D45" s="155">
        <f>'Форма 1'!D45</f>
        <v>5</v>
      </c>
      <c r="E45" s="155" t="str">
        <f>'Форма 1'!E45</f>
        <v>СП-09</v>
      </c>
      <c r="F45" s="80">
        <f>'Форма 1'!J45+'Форма 1'!K45</f>
        <v>0</v>
      </c>
      <c r="G45" s="21"/>
      <c r="H45" s="48"/>
      <c r="I45" s="48"/>
      <c r="J45" s="21"/>
      <c r="K45" s="21"/>
      <c r="L45" s="21"/>
      <c r="M45" s="21"/>
      <c r="N45" s="21"/>
      <c r="O45" s="87">
        <f t="shared" si="3"/>
        <v>0</v>
      </c>
      <c r="P45" s="131">
        <f t="shared" si="4"/>
        <v>0</v>
      </c>
      <c r="Q45" s="65" t="str">
        <f t="shared" si="2"/>
        <v> </v>
      </c>
    </row>
    <row r="46" spans="1:17" ht="13.5" customHeight="1">
      <c r="A46" s="154" t="str">
        <f>'Форма 1'!A46</f>
        <v>в/б</v>
      </c>
      <c r="B46" s="155" t="str">
        <f>'Форма 1'!B46</f>
        <v>050711.65</v>
      </c>
      <c r="C46" s="155" t="str">
        <f>'Форма 1'!C46</f>
        <v>Социальная педагогика</v>
      </c>
      <c r="D46" s="155">
        <f>'Форма 1'!D46</f>
        <v>5</v>
      </c>
      <c r="E46" s="155" t="str">
        <f>'Форма 1'!E46</f>
        <v>СП-09</v>
      </c>
      <c r="F46" s="80">
        <f>'Форма 1'!J46+'Форма 1'!K46</f>
        <v>0</v>
      </c>
      <c r="G46" s="21"/>
      <c r="H46" s="48"/>
      <c r="I46" s="48"/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87">
        <f t="shared" si="3"/>
        <v>0</v>
      </c>
      <c r="P46" s="131">
        <f t="shared" si="4"/>
        <v>0</v>
      </c>
      <c r="Q46" s="65" t="str">
        <f t="shared" si="2"/>
        <v> </v>
      </c>
    </row>
    <row r="47" spans="1:17" ht="13.5" customHeight="1">
      <c r="A47" s="154" t="str">
        <f>'Форма 1'!A47</f>
        <v>РФ</v>
      </c>
      <c r="B47" s="155" t="str">
        <f>'Форма 1'!B47</f>
        <v>50700.62</v>
      </c>
      <c r="C47" s="155" t="str">
        <f>'Форма 1'!C47</f>
        <v>Специальное (дефектологическое образование) (логопедия)</v>
      </c>
      <c r="D47" s="155">
        <f>'Форма 1'!D47</f>
        <v>1</v>
      </c>
      <c r="E47" s="155" t="str">
        <f>'Форма 1'!E47</f>
        <v>ЛО-13</v>
      </c>
      <c r="F47" s="80">
        <f>'Форма 1'!J47+'Форма 1'!K47</f>
        <v>15</v>
      </c>
      <c r="G47" s="21"/>
      <c r="H47" s="48"/>
      <c r="I47" s="48"/>
      <c r="J47" s="21">
        <v>5</v>
      </c>
      <c r="K47" s="21">
        <v>9</v>
      </c>
      <c r="L47" s="21">
        <v>1</v>
      </c>
      <c r="M47" s="21">
        <v>0</v>
      </c>
      <c r="N47" s="21">
        <v>0</v>
      </c>
      <c r="O47" s="87">
        <f t="shared" si="3"/>
        <v>1</v>
      </c>
      <c r="P47" s="131">
        <f t="shared" si="4"/>
        <v>0.9333333333333333</v>
      </c>
      <c r="Q47" s="65" t="str">
        <f t="shared" si="2"/>
        <v> </v>
      </c>
    </row>
    <row r="48" spans="1:17" ht="13.5" customHeight="1">
      <c r="A48" s="154" t="str">
        <f>'Форма 1'!A48</f>
        <v>РС</v>
      </c>
      <c r="B48" s="155" t="str">
        <f>'Форма 1'!B48</f>
        <v>50700.62</v>
      </c>
      <c r="C48" s="155" t="str">
        <f>'Форма 1'!C48</f>
        <v>Специальное (дефектологическое образование) (логопедия)</v>
      </c>
      <c r="D48" s="155">
        <f>'Форма 1'!D48</f>
        <v>1</v>
      </c>
      <c r="E48" s="155" t="str">
        <f>'Форма 1'!E48</f>
        <v>ЛО-13</v>
      </c>
      <c r="F48" s="80">
        <f>'Форма 1'!J48+'Форма 1'!K48</f>
        <v>0</v>
      </c>
      <c r="G48" s="21"/>
      <c r="H48" s="48"/>
      <c r="I48" s="48"/>
      <c r="J48" s="21"/>
      <c r="K48" s="21"/>
      <c r="L48" s="21"/>
      <c r="M48" s="21"/>
      <c r="N48" s="21"/>
      <c r="O48" s="87">
        <f t="shared" si="3"/>
        <v>0</v>
      </c>
      <c r="P48" s="131">
        <f t="shared" si="4"/>
        <v>0</v>
      </c>
      <c r="Q48" s="65" t="str">
        <f t="shared" si="2"/>
        <v> </v>
      </c>
    </row>
    <row r="49" spans="1:17" ht="13.5" customHeight="1">
      <c r="A49" s="154" t="str">
        <f>'Форма 1'!A49</f>
        <v>в/б</v>
      </c>
      <c r="B49" s="155" t="str">
        <f>'Форма 1'!B49</f>
        <v>50700.62</v>
      </c>
      <c r="C49" s="155" t="str">
        <f>'Форма 1'!C49</f>
        <v>Специальное (дефектологическое образование) (логопедия)</v>
      </c>
      <c r="D49" s="155">
        <f>'Форма 1'!D49</f>
        <v>1</v>
      </c>
      <c r="E49" s="155" t="str">
        <f>'Форма 1'!E49</f>
        <v>ЛО-13</v>
      </c>
      <c r="F49" s="80">
        <f>'Форма 1'!J49+'Форма 1'!K49</f>
        <v>5</v>
      </c>
      <c r="G49" s="21"/>
      <c r="H49" s="48"/>
      <c r="I49" s="48"/>
      <c r="J49" s="21">
        <v>2</v>
      </c>
      <c r="K49" s="21">
        <v>2</v>
      </c>
      <c r="L49" s="21"/>
      <c r="M49" s="21">
        <v>1</v>
      </c>
      <c r="N49" s="21"/>
      <c r="O49" s="87">
        <f t="shared" si="3"/>
        <v>1</v>
      </c>
      <c r="P49" s="131">
        <f t="shared" si="4"/>
        <v>0.8</v>
      </c>
      <c r="Q49" s="65" t="str">
        <f t="shared" si="2"/>
        <v> </v>
      </c>
    </row>
    <row r="50" spans="1:17" ht="13.5" customHeight="1">
      <c r="A50" s="154" t="str">
        <f>'Форма 1'!A50</f>
        <v>РФ</v>
      </c>
      <c r="B50" s="155" t="str">
        <f>'Форма 1'!B50</f>
        <v>50700.62</v>
      </c>
      <c r="C50" s="155" t="str">
        <f>'Форма 1'!C50</f>
        <v>Специальное (дефектологическое образование) (логопедия)</v>
      </c>
      <c r="D50" s="155">
        <f>'Форма 1'!D50</f>
        <v>2</v>
      </c>
      <c r="E50" s="155" t="str">
        <f>'Форма 1'!E50</f>
        <v>ЛО-12</v>
      </c>
      <c r="F50" s="80">
        <f>'Форма 1'!J50+'Форма 1'!K50</f>
        <v>10</v>
      </c>
      <c r="G50" s="21"/>
      <c r="H50" s="48"/>
      <c r="I50" s="48"/>
      <c r="J50" s="21">
        <v>5</v>
      </c>
      <c r="K50" s="21">
        <v>5</v>
      </c>
      <c r="L50" s="21">
        <v>0</v>
      </c>
      <c r="M50" s="21">
        <v>0</v>
      </c>
      <c r="N50" s="21">
        <v>0</v>
      </c>
      <c r="O50" s="87">
        <f t="shared" si="3"/>
        <v>1</v>
      </c>
      <c r="P50" s="131">
        <f t="shared" si="4"/>
        <v>1</v>
      </c>
      <c r="Q50" s="65" t="str">
        <f t="shared" si="2"/>
        <v> </v>
      </c>
    </row>
    <row r="51" spans="1:17" ht="13.5" customHeight="1">
      <c r="A51" s="154" t="str">
        <f>'Форма 1'!A51</f>
        <v>РС</v>
      </c>
      <c r="B51" s="155" t="str">
        <f>'Форма 1'!B51</f>
        <v>50700.62</v>
      </c>
      <c r="C51" s="155" t="str">
        <f>'Форма 1'!C51</f>
        <v>Специальное (дефектологическое образование) (логопедия)</v>
      </c>
      <c r="D51" s="155">
        <f>'Форма 1'!D51</f>
        <v>2</v>
      </c>
      <c r="E51" s="155" t="str">
        <f>'Форма 1'!E51</f>
        <v>ЛО-12</v>
      </c>
      <c r="F51" s="80">
        <f>'Форма 1'!J51+'Форма 1'!K51</f>
        <v>0</v>
      </c>
      <c r="G51" s="21"/>
      <c r="H51" s="48"/>
      <c r="I51" s="48"/>
      <c r="J51" s="21"/>
      <c r="K51" s="21"/>
      <c r="L51" s="21"/>
      <c r="M51" s="21"/>
      <c r="N51" s="21"/>
      <c r="O51" s="87">
        <f t="shared" si="3"/>
        <v>0</v>
      </c>
      <c r="P51" s="131">
        <f t="shared" si="4"/>
        <v>0</v>
      </c>
      <c r="Q51" s="65" t="str">
        <f t="shared" si="2"/>
        <v> </v>
      </c>
    </row>
    <row r="52" spans="1:17" ht="13.5" customHeight="1">
      <c r="A52" s="154" t="str">
        <f>'Форма 1'!A52</f>
        <v>в/б</v>
      </c>
      <c r="B52" s="155" t="str">
        <f>'Форма 1'!B52</f>
        <v>50700.62</v>
      </c>
      <c r="C52" s="155" t="str">
        <f>'Форма 1'!C52</f>
        <v>Специальное (дефектологическое образование) (логопедия)</v>
      </c>
      <c r="D52" s="155">
        <f>'Форма 1'!D52</f>
        <v>2</v>
      </c>
      <c r="E52" s="155" t="str">
        <f>'Форма 1'!E52</f>
        <v>ЛО-12</v>
      </c>
      <c r="F52" s="80">
        <f>'Форма 1'!J52+'Форма 1'!K52</f>
        <v>0</v>
      </c>
      <c r="G52" s="21"/>
      <c r="H52" s="48"/>
      <c r="I52" s="48"/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87">
        <f t="shared" si="3"/>
        <v>0</v>
      </c>
      <c r="P52" s="131">
        <f t="shared" si="4"/>
        <v>0</v>
      </c>
      <c r="Q52" s="65" t="str">
        <f t="shared" si="2"/>
        <v> </v>
      </c>
    </row>
    <row r="53" spans="1:17" ht="13.5" customHeight="1">
      <c r="A53" s="154" t="str">
        <f>'Форма 1'!A53</f>
        <v>РФ</v>
      </c>
      <c r="B53" s="155" t="str">
        <f>'Форма 1'!B53</f>
        <v>50700.62</v>
      </c>
      <c r="C53" s="155" t="str">
        <f>'Форма 1'!C53</f>
        <v>Специальное (дефектологическое образование) (логопедия)</v>
      </c>
      <c r="D53" s="155">
        <f>'Форма 1'!D53</f>
        <v>3</v>
      </c>
      <c r="E53" s="155" t="str">
        <f>'Форма 1'!E53</f>
        <v>ЛО-11</v>
      </c>
      <c r="F53" s="80">
        <f>'Форма 1'!J53+'Форма 1'!K53</f>
        <v>12</v>
      </c>
      <c r="G53" s="21"/>
      <c r="H53" s="48"/>
      <c r="I53" s="48"/>
      <c r="J53" s="21">
        <v>7</v>
      </c>
      <c r="K53" s="21">
        <v>4</v>
      </c>
      <c r="L53" s="21">
        <v>0</v>
      </c>
      <c r="M53" s="21">
        <v>1</v>
      </c>
      <c r="N53" s="21">
        <v>0</v>
      </c>
      <c r="O53" s="87">
        <f t="shared" si="3"/>
        <v>1</v>
      </c>
      <c r="P53" s="131">
        <f t="shared" si="4"/>
        <v>0.9166666666666666</v>
      </c>
      <c r="Q53" s="65" t="str">
        <f t="shared" si="2"/>
        <v> </v>
      </c>
    </row>
    <row r="54" spans="1:17" ht="13.5" customHeight="1">
      <c r="A54" s="154" t="str">
        <f>'Форма 1'!A54</f>
        <v>РС</v>
      </c>
      <c r="B54" s="155" t="str">
        <f>'Форма 1'!B54</f>
        <v>50700.62</v>
      </c>
      <c r="C54" s="155" t="str">
        <f>'Форма 1'!C54</f>
        <v>Специальное (дефектологическое образование) (логопедия)</v>
      </c>
      <c r="D54" s="155">
        <f>'Форма 1'!D54</f>
        <v>3</v>
      </c>
      <c r="E54" s="155" t="str">
        <f>'Форма 1'!E54</f>
        <v>ЛО-11</v>
      </c>
      <c r="F54" s="80">
        <f>'Форма 1'!J54+'Форма 1'!K54</f>
        <v>0</v>
      </c>
      <c r="G54" s="21"/>
      <c r="H54" s="48"/>
      <c r="I54" s="48"/>
      <c r="J54" s="21"/>
      <c r="K54" s="21"/>
      <c r="L54" s="21"/>
      <c r="M54" s="21"/>
      <c r="N54" s="21"/>
      <c r="O54" s="87">
        <f t="shared" si="3"/>
        <v>0</v>
      </c>
      <c r="P54" s="131">
        <f t="shared" si="4"/>
        <v>0</v>
      </c>
      <c r="Q54" s="65" t="str">
        <f t="shared" si="2"/>
        <v> </v>
      </c>
    </row>
    <row r="55" spans="1:17" ht="13.5" customHeight="1">
      <c r="A55" s="154" t="str">
        <f>'Форма 1'!A55</f>
        <v>в/б</v>
      </c>
      <c r="B55" s="155" t="str">
        <f>'Форма 1'!B55</f>
        <v>50700.62</v>
      </c>
      <c r="C55" s="155" t="str">
        <f>'Форма 1'!C55</f>
        <v>Специальное (дефектологическое образование) (логопедия)</v>
      </c>
      <c r="D55" s="155">
        <f>'Форма 1'!D55</f>
        <v>3</v>
      </c>
      <c r="E55" s="155" t="str">
        <f>'Форма 1'!E55</f>
        <v>ЛО-11</v>
      </c>
      <c r="F55" s="80">
        <f>'Форма 1'!J55+'Форма 1'!K55</f>
        <v>0</v>
      </c>
      <c r="G55" s="21"/>
      <c r="H55" s="48"/>
      <c r="I55" s="48"/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87">
        <f aca="true" t="shared" si="5" ref="O55:O118">IF(AND(SUM(J55:M55)=0,F55=0),0,SUM(J55:M55)/F55)</f>
        <v>0</v>
      </c>
      <c r="P55" s="131">
        <f aca="true" t="shared" si="6" ref="P55:P118">IF(AND(SUM(J55:K55)=0,F55=0),0,SUM(J55:K55)/F55)</f>
        <v>0</v>
      </c>
      <c r="Q55" s="65" t="str">
        <f t="shared" si="2"/>
        <v> </v>
      </c>
    </row>
    <row r="56" spans="1:17" ht="13.5" customHeight="1">
      <c r="A56" s="154" t="str">
        <f>'Форма 1'!A56</f>
        <v>РФ</v>
      </c>
      <c r="B56" s="155" t="str">
        <f>'Форма 1'!B56</f>
        <v>50714.65</v>
      </c>
      <c r="C56" s="155" t="str">
        <f>'Форма 1'!C56</f>
        <v>Олигофренопедагогика</v>
      </c>
      <c r="D56" s="155">
        <f>'Форма 1'!D56</f>
        <v>4</v>
      </c>
      <c r="E56" s="155" t="str">
        <f>'Форма 1'!E56</f>
        <v>ОПЛ-10</v>
      </c>
      <c r="F56" s="80">
        <f>'Форма 1'!J56+'Форма 1'!K56</f>
        <v>12</v>
      </c>
      <c r="G56" s="21">
        <v>1</v>
      </c>
      <c r="H56" s="48"/>
      <c r="I56" s="48"/>
      <c r="J56" s="21">
        <v>4</v>
      </c>
      <c r="K56" s="21">
        <v>7</v>
      </c>
      <c r="L56" s="21">
        <v>0</v>
      </c>
      <c r="M56" s="21">
        <v>0</v>
      </c>
      <c r="N56" s="21">
        <v>0</v>
      </c>
      <c r="O56" s="87">
        <f t="shared" si="5"/>
        <v>0.9166666666666666</v>
      </c>
      <c r="P56" s="131">
        <f t="shared" si="6"/>
        <v>0.9166666666666666</v>
      </c>
      <c r="Q56" s="65" t="str">
        <f t="shared" si="2"/>
        <v> </v>
      </c>
    </row>
    <row r="57" spans="1:17" ht="13.5" customHeight="1">
      <c r="A57" s="154" t="str">
        <f>'Форма 1'!A57</f>
        <v>РС</v>
      </c>
      <c r="B57" s="155" t="str">
        <f>'Форма 1'!B57</f>
        <v>50714.65</v>
      </c>
      <c r="C57" s="155" t="str">
        <f>'Форма 1'!C57</f>
        <v>Олигофренопедагогика</v>
      </c>
      <c r="D57" s="155">
        <f>'Форма 1'!D57</f>
        <v>4</v>
      </c>
      <c r="E57" s="155" t="str">
        <f>'Форма 1'!E57</f>
        <v>ОПЛ-10</v>
      </c>
      <c r="F57" s="80">
        <f>'Форма 1'!J57+'Форма 1'!K57</f>
        <v>0</v>
      </c>
      <c r="G57" s="21"/>
      <c r="H57" s="48"/>
      <c r="I57" s="48"/>
      <c r="J57" s="21"/>
      <c r="K57" s="21"/>
      <c r="L57" s="21"/>
      <c r="M57" s="21"/>
      <c r="N57" s="21"/>
      <c r="O57" s="87">
        <f t="shared" si="5"/>
        <v>0</v>
      </c>
      <c r="P57" s="131">
        <f t="shared" si="6"/>
        <v>0</v>
      </c>
      <c r="Q57" s="65" t="str">
        <f t="shared" si="2"/>
        <v> </v>
      </c>
    </row>
    <row r="58" spans="1:17" ht="13.5" customHeight="1">
      <c r="A58" s="154" t="str">
        <f>'Форма 1'!A58</f>
        <v>в/б</v>
      </c>
      <c r="B58" s="155" t="str">
        <f>'Форма 1'!B58</f>
        <v>50714.65</v>
      </c>
      <c r="C58" s="155" t="str">
        <f>'Форма 1'!C58</f>
        <v>Олигофренопедагогика</v>
      </c>
      <c r="D58" s="155">
        <f>'Форма 1'!D58</f>
        <v>4</v>
      </c>
      <c r="E58" s="155" t="str">
        <f>'Форма 1'!E58</f>
        <v>ОПЛ-10</v>
      </c>
      <c r="F58" s="80">
        <f>'Форма 1'!J58+'Форма 1'!K58</f>
        <v>0</v>
      </c>
      <c r="G58" s="21"/>
      <c r="H58" s="48"/>
      <c r="I58" s="48"/>
      <c r="J58" s="21"/>
      <c r="K58" s="21"/>
      <c r="L58" s="21"/>
      <c r="M58" s="21"/>
      <c r="N58" s="21"/>
      <c r="O58" s="87">
        <f t="shared" si="5"/>
        <v>0</v>
      </c>
      <c r="P58" s="131">
        <f t="shared" si="6"/>
        <v>0</v>
      </c>
      <c r="Q58" s="65" t="str">
        <f t="shared" si="2"/>
        <v> </v>
      </c>
    </row>
    <row r="59" spans="1:17" ht="13.5" customHeight="1">
      <c r="A59" s="154" t="str">
        <f>'Форма 1'!A59</f>
        <v>РФ</v>
      </c>
      <c r="B59" s="155" t="str">
        <f>'Форма 1'!B59</f>
        <v>50714.65</v>
      </c>
      <c r="C59" s="155" t="str">
        <f>'Форма 1'!C59</f>
        <v>Олигофренопедагогика</v>
      </c>
      <c r="D59" s="155">
        <f>'Форма 1'!D59</f>
        <v>5</v>
      </c>
      <c r="E59" s="155" t="str">
        <f>'Форма 1'!E59</f>
        <v>ОПЛ-09</v>
      </c>
      <c r="F59" s="80">
        <f>'Форма 1'!J59+'Форма 1'!K59</f>
        <v>17</v>
      </c>
      <c r="G59" s="21"/>
      <c r="H59" s="48"/>
      <c r="I59" s="48"/>
      <c r="J59" s="21">
        <v>7</v>
      </c>
      <c r="K59" s="21">
        <v>7</v>
      </c>
      <c r="L59" s="21">
        <v>1</v>
      </c>
      <c r="M59" s="21">
        <v>2</v>
      </c>
      <c r="N59" s="21">
        <v>0</v>
      </c>
      <c r="O59" s="87">
        <f t="shared" si="5"/>
        <v>1</v>
      </c>
      <c r="P59" s="131">
        <f t="shared" si="6"/>
        <v>0.8235294117647058</v>
      </c>
      <c r="Q59" s="65" t="str">
        <f t="shared" si="2"/>
        <v> </v>
      </c>
    </row>
    <row r="60" spans="1:17" ht="13.5" customHeight="1">
      <c r="A60" s="154" t="str">
        <f>'Форма 1'!A60</f>
        <v>РС</v>
      </c>
      <c r="B60" s="155" t="str">
        <f>'Форма 1'!B60</f>
        <v>50714.65</v>
      </c>
      <c r="C60" s="155" t="str">
        <f>'Форма 1'!C60</f>
        <v>Олигофренопедагогика</v>
      </c>
      <c r="D60" s="155">
        <f>'Форма 1'!D60</f>
        <v>5</v>
      </c>
      <c r="E60" s="155" t="str">
        <f>'Форма 1'!E60</f>
        <v>ОПЛ-09</v>
      </c>
      <c r="F60" s="80">
        <f>'Форма 1'!J60+'Форма 1'!K60</f>
        <v>0</v>
      </c>
      <c r="G60" s="21"/>
      <c r="H60" s="48"/>
      <c r="I60" s="48"/>
      <c r="J60" s="21"/>
      <c r="K60" s="21"/>
      <c r="L60" s="21"/>
      <c r="M60" s="21"/>
      <c r="N60" s="21"/>
      <c r="O60" s="87">
        <f t="shared" si="5"/>
        <v>0</v>
      </c>
      <c r="P60" s="131">
        <f t="shared" si="6"/>
        <v>0</v>
      </c>
      <c r="Q60" s="65" t="str">
        <f t="shared" si="2"/>
        <v> </v>
      </c>
    </row>
    <row r="61" spans="1:17" ht="13.5" customHeight="1">
      <c r="A61" s="154" t="str">
        <f>'Форма 1'!A61</f>
        <v>в/б</v>
      </c>
      <c r="B61" s="155" t="str">
        <f>'Форма 1'!B61</f>
        <v>50714.65</v>
      </c>
      <c r="C61" s="155" t="str">
        <f>'Форма 1'!C61</f>
        <v>Олигофренопедагогика</v>
      </c>
      <c r="D61" s="155">
        <f>'Форма 1'!D61</f>
        <v>5</v>
      </c>
      <c r="E61" s="155" t="str">
        <f>'Форма 1'!E61</f>
        <v>ОПЛ-09</v>
      </c>
      <c r="F61" s="80">
        <f>'Форма 1'!J61+'Форма 1'!K61</f>
        <v>0</v>
      </c>
      <c r="G61" s="21"/>
      <c r="H61" s="48"/>
      <c r="I61" s="48"/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87">
        <f t="shared" si="5"/>
        <v>0</v>
      </c>
      <c r="P61" s="131">
        <f t="shared" si="6"/>
        <v>0</v>
      </c>
      <c r="Q61" s="65" t="str">
        <f t="shared" si="2"/>
        <v> </v>
      </c>
    </row>
    <row r="62" spans="1:17" ht="13.5" customHeight="1">
      <c r="A62" s="154" t="str">
        <f>'Форма 1'!A62</f>
        <v>РФ</v>
      </c>
      <c r="B62" s="155" t="str">
        <f>'Форма 1'!B62</f>
        <v>50100.62</v>
      </c>
      <c r="C62" s="155" t="str">
        <f>'Форма 1'!C62</f>
        <v>Педагогическое образование (ДО)</v>
      </c>
      <c r="D62" s="155">
        <f>'Форма 1'!D62</f>
        <v>1</v>
      </c>
      <c r="E62" s="155" t="str">
        <f>'Форма 1'!E62</f>
        <v>ДО-13-1</v>
      </c>
      <c r="F62" s="80">
        <f>'Форма 1'!J62+'Форма 1'!K62</f>
        <v>10</v>
      </c>
      <c r="G62" s="21"/>
      <c r="H62" s="48"/>
      <c r="I62" s="48"/>
      <c r="J62" s="21">
        <v>3</v>
      </c>
      <c r="K62" s="21">
        <v>6</v>
      </c>
      <c r="L62" s="21">
        <v>1</v>
      </c>
      <c r="M62" s="21">
        <v>0</v>
      </c>
      <c r="N62" s="21">
        <v>0</v>
      </c>
      <c r="O62" s="87">
        <f t="shared" si="5"/>
        <v>1</v>
      </c>
      <c r="P62" s="131">
        <f t="shared" si="6"/>
        <v>0.9</v>
      </c>
      <c r="Q62" s="65" t="str">
        <f t="shared" si="2"/>
        <v> </v>
      </c>
    </row>
    <row r="63" spans="1:17" ht="13.5" customHeight="1">
      <c r="A63" s="154" t="str">
        <f>'Форма 1'!A63</f>
        <v>РС</v>
      </c>
      <c r="B63" s="155" t="str">
        <f>'Форма 1'!B63</f>
        <v>50100.62</v>
      </c>
      <c r="C63" s="155" t="str">
        <f>'Форма 1'!C63</f>
        <v>Педагогическое образование (ДО)</v>
      </c>
      <c r="D63" s="155">
        <f>'Форма 1'!D63</f>
        <v>1</v>
      </c>
      <c r="E63" s="155" t="str">
        <f>'Форма 1'!E63</f>
        <v>ДО-13-1</v>
      </c>
      <c r="F63" s="80">
        <f>'Форма 1'!J63+'Форма 1'!K63</f>
        <v>3</v>
      </c>
      <c r="G63" s="21"/>
      <c r="H63" s="48"/>
      <c r="I63" s="48"/>
      <c r="J63" s="21">
        <v>1</v>
      </c>
      <c r="K63" s="21"/>
      <c r="L63" s="21">
        <v>1</v>
      </c>
      <c r="M63" s="21">
        <v>1</v>
      </c>
      <c r="N63" s="21"/>
      <c r="O63" s="87">
        <f t="shared" si="5"/>
        <v>1</v>
      </c>
      <c r="P63" s="131">
        <f t="shared" si="6"/>
        <v>0.3333333333333333</v>
      </c>
      <c r="Q63" s="65" t="str">
        <f t="shared" si="2"/>
        <v> </v>
      </c>
    </row>
    <row r="64" spans="1:17" ht="13.5" customHeight="1">
      <c r="A64" s="154" t="str">
        <f>'Форма 1'!A64</f>
        <v>в/б</v>
      </c>
      <c r="B64" s="155" t="str">
        <f>'Форма 1'!B64</f>
        <v>50100.62</v>
      </c>
      <c r="C64" s="155" t="str">
        <f>'Форма 1'!C64</f>
        <v>Педагогическое образование (ДО)</v>
      </c>
      <c r="D64" s="155">
        <f>'Форма 1'!D64</f>
        <v>1</v>
      </c>
      <c r="E64" s="155" t="str">
        <f>'Форма 1'!E64</f>
        <v>ДО-13-1</v>
      </c>
      <c r="F64" s="80">
        <f>'Форма 1'!J64+'Форма 1'!K64</f>
        <v>5</v>
      </c>
      <c r="G64" s="21"/>
      <c r="H64" s="48"/>
      <c r="I64" s="48"/>
      <c r="J64" s="21"/>
      <c r="K64" s="21">
        <v>3</v>
      </c>
      <c r="L64" s="21">
        <v>2</v>
      </c>
      <c r="M64" s="21"/>
      <c r="N64" s="21"/>
      <c r="O64" s="87">
        <f t="shared" si="5"/>
        <v>1</v>
      </c>
      <c r="P64" s="131">
        <f t="shared" si="6"/>
        <v>0.6</v>
      </c>
      <c r="Q64" s="65" t="str">
        <f t="shared" si="2"/>
        <v> </v>
      </c>
    </row>
    <row r="65" spans="1:17" ht="13.5" customHeight="1">
      <c r="A65" s="154" t="str">
        <f>'Форма 1'!A65</f>
        <v>РФ</v>
      </c>
      <c r="B65" s="155" t="str">
        <f>'Форма 1'!B65</f>
        <v>50100.62</v>
      </c>
      <c r="C65" s="155" t="str">
        <f>'Форма 1'!C65</f>
        <v>Педагогическое образование (ДО)</v>
      </c>
      <c r="D65" s="155">
        <f>'Форма 1'!D65</f>
        <v>1</v>
      </c>
      <c r="E65" s="155" t="str">
        <f>'Форма 1'!E65</f>
        <v>ДО-13-2</v>
      </c>
      <c r="F65" s="80">
        <f>'Форма 1'!J65+'Форма 1'!K65</f>
        <v>10</v>
      </c>
      <c r="G65" s="21"/>
      <c r="H65" s="48"/>
      <c r="I65" s="48"/>
      <c r="J65" s="21">
        <v>1</v>
      </c>
      <c r="K65" s="21">
        <v>9</v>
      </c>
      <c r="L65" s="21">
        <v>0</v>
      </c>
      <c r="M65" s="21">
        <v>0</v>
      </c>
      <c r="N65" s="21">
        <v>0</v>
      </c>
      <c r="O65" s="87">
        <f t="shared" si="5"/>
        <v>1</v>
      </c>
      <c r="P65" s="131">
        <f t="shared" si="6"/>
        <v>1</v>
      </c>
      <c r="Q65" s="65" t="str">
        <f t="shared" si="2"/>
        <v> </v>
      </c>
    </row>
    <row r="66" spans="1:17" ht="13.5" customHeight="1">
      <c r="A66" s="154" t="str">
        <f>'Форма 1'!A66</f>
        <v>РС</v>
      </c>
      <c r="B66" s="155" t="str">
        <f>'Форма 1'!B66</f>
        <v>50100.62</v>
      </c>
      <c r="C66" s="155" t="str">
        <f>'Форма 1'!C66</f>
        <v>Педагогическое образование (ДО)</v>
      </c>
      <c r="D66" s="155">
        <f>'Форма 1'!D66</f>
        <v>1</v>
      </c>
      <c r="E66" s="155" t="str">
        <f>'Форма 1'!E66</f>
        <v>ДО-13-2</v>
      </c>
      <c r="F66" s="80">
        <f>'Форма 1'!J66+'Форма 1'!K66</f>
        <v>0</v>
      </c>
      <c r="G66" s="21"/>
      <c r="H66" s="48"/>
      <c r="I66" s="48"/>
      <c r="J66" s="21"/>
      <c r="K66" s="21"/>
      <c r="L66" s="21"/>
      <c r="M66" s="21"/>
      <c r="N66" s="21"/>
      <c r="O66" s="87">
        <f t="shared" si="5"/>
        <v>0</v>
      </c>
      <c r="P66" s="131">
        <f t="shared" si="6"/>
        <v>0</v>
      </c>
      <c r="Q66" s="65" t="str">
        <f t="shared" si="2"/>
        <v> </v>
      </c>
    </row>
    <row r="67" spans="1:17" ht="13.5" customHeight="1">
      <c r="A67" s="154" t="str">
        <f>'Форма 1'!A67</f>
        <v>в/б</v>
      </c>
      <c r="B67" s="155" t="str">
        <f>'Форма 1'!B67</f>
        <v>50100.62</v>
      </c>
      <c r="C67" s="155" t="str">
        <f>'Форма 1'!C67</f>
        <v>Педагогическое образование (ДО)</v>
      </c>
      <c r="D67" s="155">
        <f>'Форма 1'!D67</f>
        <v>1</v>
      </c>
      <c r="E67" s="155" t="str">
        <f>'Форма 1'!E67</f>
        <v>ДО-13-2</v>
      </c>
      <c r="F67" s="80">
        <f>'Форма 1'!J67+'Форма 1'!K67</f>
        <v>4</v>
      </c>
      <c r="G67" s="21"/>
      <c r="H67" s="48"/>
      <c r="I67" s="48"/>
      <c r="J67" s="21">
        <v>2</v>
      </c>
      <c r="K67" s="21">
        <v>2</v>
      </c>
      <c r="L67" s="21">
        <v>0</v>
      </c>
      <c r="M67" s="21">
        <v>0</v>
      </c>
      <c r="N67" s="21">
        <v>0</v>
      </c>
      <c r="O67" s="87">
        <f t="shared" si="5"/>
        <v>1</v>
      </c>
      <c r="P67" s="131">
        <f t="shared" si="6"/>
        <v>1</v>
      </c>
      <c r="Q67" s="65" t="str">
        <f t="shared" si="2"/>
        <v> </v>
      </c>
    </row>
    <row r="68" spans="1:17" ht="13.5" customHeight="1">
      <c r="A68" s="154" t="str">
        <f>'Форма 1'!A68</f>
        <v>РФ</v>
      </c>
      <c r="B68" s="155" t="str">
        <f>'Форма 1'!B68</f>
        <v>50100.62</v>
      </c>
      <c r="C68" s="155" t="str">
        <f>'Форма 1'!C68</f>
        <v>Педагогическое образование (ДО)</v>
      </c>
      <c r="D68" s="155">
        <f>'Форма 1'!D68</f>
        <v>2</v>
      </c>
      <c r="E68" s="155" t="str">
        <f>'Форма 1'!E68</f>
        <v>ДО-12</v>
      </c>
      <c r="F68" s="80">
        <f>'Форма 1'!J68+'Форма 1'!K68</f>
        <v>27</v>
      </c>
      <c r="G68" s="21"/>
      <c r="H68" s="48"/>
      <c r="I68" s="48"/>
      <c r="J68" s="21">
        <v>8</v>
      </c>
      <c r="K68" s="21">
        <v>16</v>
      </c>
      <c r="L68" s="21">
        <v>2</v>
      </c>
      <c r="M68" s="21">
        <v>1</v>
      </c>
      <c r="N68" s="21">
        <v>0</v>
      </c>
      <c r="O68" s="87">
        <f t="shared" si="5"/>
        <v>1</v>
      </c>
      <c r="P68" s="131">
        <f t="shared" si="6"/>
        <v>0.8888888888888888</v>
      </c>
      <c r="Q68" s="65" t="str">
        <f t="shared" si="2"/>
        <v> </v>
      </c>
    </row>
    <row r="69" spans="1:17" ht="13.5" customHeight="1">
      <c r="A69" s="154" t="str">
        <f>'Форма 1'!A69</f>
        <v>РС</v>
      </c>
      <c r="B69" s="155" t="str">
        <f>'Форма 1'!B69</f>
        <v>50100.62</v>
      </c>
      <c r="C69" s="155" t="str">
        <f>'Форма 1'!C69</f>
        <v>Педагогическое образование (ДО)</v>
      </c>
      <c r="D69" s="155">
        <f>'Форма 1'!D69</f>
        <v>2</v>
      </c>
      <c r="E69" s="155" t="str">
        <f>'Форма 1'!E69</f>
        <v>ДО-12</v>
      </c>
      <c r="F69" s="80">
        <f>'Форма 1'!J69+'Форма 1'!K69</f>
        <v>0</v>
      </c>
      <c r="G69" s="21"/>
      <c r="H69" s="48"/>
      <c r="I69" s="48"/>
      <c r="J69" s="21"/>
      <c r="K69" s="21"/>
      <c r="L69" s="21"/>
      <c r="M69" s="21"/>
      <c r="N69" s="21"/>
      <c r="O69" s="87">
        <f t="shared" si="5"/>
        <v>0</v>
      </c>
      <c r="P69" s="131">
        <f t="shared" si="6"/>
        <v>0</v>
      </c>
      <c r="Q69" s="65" t="str">
        <f t="shared" si="2"/>
        <v> </v>
      </c>
    </row>
    <row r="70" spans="1:17" ht="13.5" customHeight="1">
      <c r="A70" s="154" t="str">
        <f>'Форма 1'!A70</f>
        <v>в/б</v>
      </c>
      <c r="B70" s="155" t="str">
        <f>'Форма 1'!B70</f>
        <v>50100.62</v>
      </c>
      <c r="C70" s="155" t="str">
        <f>'Форма 1'!C70</f>
        <v>Педагогическое образование (ДО)</v>
      </c>
      <c r="D70" s="155">
        <f>'Форма 1'!D70</f>
        <v>2</v>
      </c>
      <c r="E70" s="155" t="str">
        <f>'Форма 1'!E70</f>
        <v>ДО-12</v>
      </c>
      <c r="F70" s="80">
        <f>'Форма 1'!J70+'Форма 1'!K70</f>
        <v>6</v>
      </c>
      <c r="G70" s="21"/>
      <c r="H70" s="48"/>
      <c r="I70" s="48"/>
      <c r="J70" s="21">
        <v>1</v>
      </c>
      <c r="K70" s="21">
        <v>5</v>
      </c>
      <c r="L70" s="21">
        <v>0</v>
      </c>
      <c r="M70" s="21">
        <v>0</v>
      </c>
      <c r="N70" s="21">
        <v>0</v>
      </c>
      <c r="O70" s="87">
        <f t="shared" si="5"/>
        <v>1</v>
      </c>
      <c r="P70" s="131">
        <f t="shared" si="6"/>
        <v>1</v>
      </c>
      <c r="Q70" s="65" t="str">
        <f aca="true" t="shared" si="7" ref="Q70:Q133">IF(F70=SUM(G70:H70,J70:N70)," ","ОШИБКА")</f>
        <v> </v>
      </c>
    </row>
    <row r="71" spans="1:17" ht="13.5" customHeight="1">
      <c r="A71" s="154" t="str">
        <f>'Форма 1'!A71</f>
        <v>РФ</v>
      </c>
      <c r="B71" s="155" t="str">
        <f>'Форма 1'!B71</f>
        <v>50100.62</v>
      </c>
      <c r="C71" s="155" t="str">
        <f>'Форма 1'!C71</f>
        <v>Педагогическое образование (ДО)</v>
      </c>
      <c r="D71" s="155">
        <f>'Форма 1'!D71</f>
        <v>2</v>
      </c>
      <c r="E71" s="155" t="str">
        <f>'Форма 1'!E71</f>
        <v>ДО-12-с</v>
      </c>
      <c r="F71" s="80">
        <f>'Форма 1'!J71+'Форма 1'!K71</f>
        <v>11</v>
      </c>
      <c r="G71" s="21"/>
      <c r="H71" s="48"/>
      <c r="I71" s="48"/>
      <c r="J71" s="21">
        <v>1</v>
      </c>
      <c r="K71" s="21">
        <v>6</v>
      </c>
      <c r="L71" s="21">
        <v>2</v>
      </c>
      <c r="M71" s="21">
        <v>2</v>
      </c>
      <c r="N71" s="21">
        <v>0</v>
      </c>
      <c r="O71" s="87">
        <f t="shared" si="5"/>
        <v>1</v>
      </c>
      <c r="P71" s="131">
        <f t="shared" si="6"/>
        <v>0.6363636363636364</v>
      </c>
      <c r="Q71" s="65" t="str">
        <f t="shared" si="7"/>
        <v> </v>
      </c>
    </row>
    <row r="72" spans="1:17" ht="13.5" customHeight="1">
      <c r="A72" s="154" t="str">
        <f>'Форма 1'!A72</f>
        <v>РС</v>
      </c>
      <c r="B72" s="155" t="str">
        <f>'Форма 1'!B72</f>
        <v>50100.62</v>
      </c>
      <c r="C72" s="155" t="str">
        <f>'Форма 1'!C72</f>
        <v>Педагогическое образование (ДО)</v>
      </c>
      <c r="D72" s="155">
        <f>'Форма 1'!D72</f>
        <v>2</v>
      </c>
      <c r="E72" s="155" t="str">
        <f>'Форма 1'!E72</f>
        <v>ДО-12-с</v>
      </c>
      <c r="F72" s="80">
        <f>'Форма 1'!J72+'Форма 1'!K72</f>
        <v>0</v>
      </c>
      <c r="G72" s="21"/>
      <c r="H72" s="48"/>
      <c r="I72" s="48"/>
      <c r="J72" s="21"/>
      <c r="K72" s="21"/>
      <c r="L72" s="21"/>
      <c r="M72" s="21"/>
      <c r="N72" s="21"/>
      <c r="O72" s="87">
        <f t="shared" si="5"/>
        <v>0</v>
      </c>
      <c r="P72" s="131">
        <f t="shared" si="6"/>
        <v>0</v>
      </c>
      <c r="Q72" s="65" t="str">
        <f t="shared" si="7"/>
        <v> </v>
      </c>
    </row>
    <row r="73" spans="1:17" ht="13.5" customHeight="1">
      <c r="A73" s="154" t="str">
        <f>'Форма 1'!A73</f>
        <v>в/б</v>
      </c>
      <c r="B73" s="155" t="str">
        <f>'Форма 1'!B73</f>
        <v>50100.62</v>
      </c>
      <c r="C73" s="155" t="str">
        <f>'Форма 1'!C73</f>
        <v>Педагогическое образование (ДО)</v>
      </c>
      <c r="D73" s="155">
        <f>'Форма 1'!D73</f>
        <v>2</v>
      </c>
      <c r="E73" s="155" t="str">
        <f>'Форма 1'!E73</f>
        <v>ДО-12-с</v>
      </c>
      <c r="F73" s="80">
        <f>'Форма 1'!J73+'Форма 1'!K73</f>
        <v>0</v>
      </c>
      <c r="G73" s="21"/>
      <c r="H73" s="48"/>
      <c r="I73" s="48"/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87">
        <f t="shared" si="5"/>
        <v>0</v>
      </c>
      <c r="P73" s="131">
        <f t="shared" si="6"/>
        <v>0</v>
      </c>
      <c r="Q73" s="65" t="str">
        <f t="shared" si="7"/>
        <v> </v>
      </c>
    </row>
    <row r="74" spans="1:17" ht="13.5" customHeight="1">
      <c r="A74" s="154" t="str">
        <f>'Форма 1'!A74</f>
        <v>РФ</v>
      </c>
      <c r="B74" s="155" t="str">
        <f>'Форма 1'!B74</f>
        <v>50100.62</v>
      </c>
      <c r="C74" s="155" t="str">
        <f>'Форма 1'!C74</f>
        <v>Педагогическое образование (ДО)</v>
      </c>
      <c r="D74" s="155">
        <f>'Форма 1'!D74</f>
        <v>3</v>
      </c>
      <c r="E74" s="155" t="str">
        <f>'Форма 1'!E74</f>
        <v>ДО-11-с</v>
      </c>
      <c r="F74" s="80">
        <f>'Форма 1'!J74+'Форма 1'!K74</f>
        <v>13</v>
      </c>
      <c r="G74" s="21"/>
      <c r="H74" s="48"/>
      <c r="I74" s="48"/>
      <c r="J74" s="21">
        <v>12</v>
      </c>
      <c r="K74" s="21">
        <v>1</v>
      </c>
      <c r="L74" s="21">
        <v>0</v>
      </c>
      <c r="M74" s="21">
        <v>0</v>
      </c>
      <c r="N74" s="21">
        <v>0</v>
      </c>
      <c r="O74" s="87">
        <f t="shared" si="5"/>
        <v>1</v>
      </c>
      <c r="P74" s="131">
        <f t="shared" si="6"/>
        <v>1</v>
      </c>
      <c r="Q74" s="65" t="str">
        <f t="shared" si="7"/>
        <v> </v>
      </c>
    </row>
    <row r="75" spans="1:17" ht="13.5" customHeight="1">
      <c r="A75" s="154" t="str">
        <f>'Форма 1'!A75</f>
        <v>РС</v>
      </c>
      <c r="B75" s="155" t="str">
        <f>'Форма 1'!B75</f>
        <v>50100.62</v>
      </c>
      <c r="C75" s="155" t="str">
        <f>'Форма 1'!C75</f>
        <v>Педагогическое образование (ДО)</v>
      </c>
      <c r="D75" s="155">
        <f>'Форма 1'!D75</f>
        <v>3</v>
      </c>
      <c r="E75" s="155" t="str">
        <f>'Форма 1'!E75</f>
        <v>ДО-11-с</v>
      </c>
      <c r="F75" s="80">
        <f>'Форма 1'!J75+'Форма 1'!K75</f>
        <v>0</v>
      </c>
      <c r="G75" s="21"/>
      <c r="H75" s="48"/>
      <c r="I75" s="48"/>
      <c r="J75" s="21"/>
      <c r="K75" s="21"/>
      <c r="L75" s="21"/>
      <c r="M75" s="21"/>
      <c r="N75" s="21"/>
      <c r="O75" s="87">
        <f t="shared" si="5"/>
        <v>0</v>
      </c>
      <c r="P75" s="131">
        <f t="shared" si="6"/>
        <v>0</v>
      </c>
      <c r="Q75" s="65" t="str">
        <f t="shared" si="7"/>
        <v> </v>
      </c>
    </row>
    <row r="76" spans="1:17" ht="13.5" customHeight="1">
      <c r="A76" s="154" t="str">
        <f>'Форма 1'!A76</f>
        <v>в/б</v>
      </c>
      <c r="B76" s="155" t="str">
        <f>'Форма 1'!B76</f>
        <v>50100.62</v>
      </c>
      <c r="C76" s="155" t="str">
        <f>'Форма 1'!C76</f>
        <v>Педагогическое образование (ДО)</v>
      </c>
      <c r="D76" s="155">
        <f>'Форма 1'!D76</f>
        <v>3</v>
      </c>
      <c r="E76" s="155" t="str">
        <f>'Форма 1'!E76</f>
        <v>ДО-11-с</v>
      </c>
      <c r="F76" s="80">
        <f>'Форма 1'!J76+'Форма 1'!K76</f>
        <v>0</v>
      </c>
      <c r="G76" s="21"/>
      <c r="H76" s="48"/>
      <c r="I76" s="48"/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87">
        <f t="shared" si="5"/>
        <v>0</v>
      </c>
      <c r="P76" s="131">
        <f t="shared" si="6"/>
        <v>0</v>
      </c>
      <c r="Q76" s="65" t="str">
        <f t="shared" si="7"/>
        <v> </v>
      </c>
    </row>
    <row r="77" spans="1:17" ht="13.5" customHeight="1">
      <c r="A77" s="154" t="str">
        <f>'Форма 1'!A77</f>
        <v>РФ</v>
      </c>
      <c r="B77" s="155" t="str">
        <f>'Форма 1'!B77</f>
        <v>50100.62</v>
      </c>
      <c r="C77" s="155" t="str">
        <f>'Форма 1'!C77</f>
        <v>Педагогическое образование (ДО)</v>
      </c>
      <c r="D77" s="155">
        <f>'Форма 1'!D77</f>
        <v>3</v>
      </c>
      <c r="E77" s="155" t="str">
        <f>'Форма 1'!E77</f>
        <v>ДО-11 </v>
      </c>
      <c r="F77" s="80">
        <f>'Форма 1'!J77+'Форма 1'!K77</f>
        <v>26</v>
      </c>
      <c r="G77" s="21"/>
      <c r="H77" s="48"/>
      <c r="I77" s="48"/>
      <c r="J77" s="21">
        <v>7</v>
      </c>
      <c r="K77" s="21">
        <v>18</v>
      </c>
      <c r="L77" s="21">
        <v>0</v>
      </c>
      <c r="M77" s="21">
        <v>0</v>
      </c>
      <c r="N77" s="21">
        <v>1</v>
      </c>
      <c r="O77" s="87">
        <f t="shared" si="5"/>
        <v>0.9615384615384616</v>
      </c>
      <c r="P77" s="131">
        <f t="shared" si="6"/>
        <v>0.9615384615384616</v>
      </c>
      <c r="Q77" s="65" t="str">
        <f t="shared" si="7"/>
        <v> </v>
      </c>
    </row>
    <row r="78" spans="1:17" ht="13.5" customHeight="1">
      <c r="A78" s="154" t="str">
        <f>'Форма 1'!A78</f>
        <v>РС</v>
      </c>
      <c r="B78" s="155" t="str">
        <f>'Форма 1'!B78</f>
        <v>50100.62</v>
      </c>
      <c r="C78" s="155" t="str">
        <f>'Форма 1'!C78</f>
        <v>Педагогическое образование (ДО)</v>
      </c>
      <c r="D78" s="155">
        <f>'Форма 1'!D78</f>
        <v>3</v>
      </c>
      <c r="E78" s="155" t="str">
        <f>'Форма 1'!E78</f>
        <v>ДО-11 </v>
      </c>
      <c r="F78" s="80">
        <f>'Форма 1'!J78+'Форма 1'!K78</f>
        <v>0</v>
      </c>
      <c r="G78" s="21"/>
      <c r="H78" s="48"/>
      <c r="I78" s="48"/>
      <c r="J78" s="21"/>
      <c r="K78" s="21"/>
      <c r="L78" s="21"/>
      <c r="M78" s="21"/>
      <c r="N78" s="21"/>
      <c r="O78" s="87">
        <f t="shared" si="5"/>
        <v>0</v>
      </c>
      <c r="P78" s="131">
        <f t="shared" si="6"/>
        <v>0</v>
      </c>
      <c r="Q78" s="65" t="str">
        <f t="shared" si="7"/>
        <v> </v>
      </c>
    </row>
    <row r="79" spans="1:17" ht="13.5" customHeight="1">
      <c r="A79" s="154" t="str">
        <f>'Форма 1'!A79</f>
        <v>в/б</v>
      </c>
      <c r="B79" s="155" t="str">
        <f>'Форма 1'!B79</f>
        <v>50100.62</v>
      </c>
      <c r="C79" s="155" t="str">
        <f>'Форма 1'!C79</f>
        <v>Педагогическое образование (ДО)</v>
      </c>
      <c r="D79" s="155">
        <f>'Форма 1'!D79</f>
        <v>3</v>
      </c>
      <c r="E79" s="155" t="str">
        <f>'Форма 1'!E79</f>
        <v>ДО-11 </v>
      </c>
      <c r="F79" s="80">
        <f>'Форма 1'!J79+'Форма 1'!K79</f>
        <v>0</v>
      </c>
      <c r="G79" s="21"/>
      <c r="H79" s="48"/>
      <c r="I79" s="48"/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87">
        <f t="shared" si="5"/>
        <v>0</v>
      </c>
      <c r="P79" s="131">
        <f t="shared" si="6"/>
        <v>0</v>
      </c>
      <c r="Q79" s="65" t="str">
        <f t="shared" si="7"/>
        <v> </v>
      </c>
    </row>
    <row r="80" spans="1:17" ht="13.5" customHeight="1">
      <c r="A80" s="154" t="str">
        <f>'Форма 1'!A80</f>
        <v>РФ</v>
      </c>
      <c r="B80" s="155" t="str">
        <f>'Форма 1'!B80</f>
        <v>50703.65</v>
      </c>
      <c r="C80" s="155" t="str">
        <f>'Форма 1'!C80</f>
        <v>Дошкольная педагогика и психология</v>
      </c>
      <c r="D80" s="155">
        <f>'Форма 1'!D80</f>
        <v>4</v>
      </c>
      <c r="E80" s="155" t="str">
        <f>'Форма 1'!E80</f>
        <v>ДПП-10</v>
      </c>
      <c r="F80" s="80">
        <f>'Форма 1'!J80+'Форма 1'!K80</f>
        <v>13</v>
      </c>
      <c r="G80" s="21"/>
      <c r="H80" s="48"/>
      <c r="I80" s="48"/>
      <c r="J80" s="21">
        <v>3</v>
      </c>
      <c r="K80" s="21">
        <v>5</v>
      </c>
      <c r="L80" s="21">
        <v>2</v>
      </c>
      <c r="M80" s="21">
        <v>3</v>
      </c>
      <c r="N80" s="21">
        <v>0</v>
      </c>
      <c r="O80" s="87">
        <f t="shared" si="5"/>
        <v>1</v>
      </c>
      <c r="P80" s="131">
        <f t="shared" si="6"/>
        <v>0.6153846153846154</v>
      </c>
      <c r="Q80" s="65" t="str">
        <f t="shared" si="7"/>
        <v> </v>
      </c>
    </row>
    <row r="81" spans="1:17" ht="13.5" customHeight="1">
      <c r="A81" s="154" t="str">
        <f>'Форма 1'!A81</f>
        <v>РС</v>
      </c>
      <c r="B81" s="155" t="str">
        <f>'Форма 1'!B81</f>
        <v>50703.65</v>
      </c>
      <c r="C81" s="155" t="str">
        <f>'Форма 1'!C81</f>
        <v>Дошкольная педагогика и психология</v>
      </c>
      <c r="D81" s="155">
        <f>'Форма 1'!D81</f>
        <v>4</v>
      </c>
      <c r="E81" s="155" t="str">
        <f>'Форма 1'!E81</f>
        <v>ДПП-10</v>
      </c>
      <c r="F81" s="80">
        <f>'Форма 1'!J81+'Форма 1'!K81</f>
        <v>1</v>
      </c>
      <c r="G81" s="21"/>
      <c r="H81" s="48"/>
      <c r="I81" s="48"/>
      <c r="J81" s="21"/>
      <c r="K81" s="21"/>
      <c r="L81" s="21">
        <v>1</v>
      </c>
      <c r="M81" s="21"/>
      <c r="N81" s="21"/>
      <c r="O81" s="87">
        <f t="shared" si="5"/>
        <v>1</v>
      </c>
      <c r="P81" s="131">
        <f t="shared" si="6"/>
        <v>0</v>
      </c>
      <c r="Q81" s="65" t="str">
        <f t="shared" si="7"/>
        <v> </v>
      </c>
    </row>
    <row r="82" spans="1:17" ht="13.5" customHeight="1">
      <c r="A82" s="154" t="str">
        <f>'Форма 1'!A82</f>
        <v>в/б</v>
      </c>
      <c r="B82" s="155" t="str">
        <f>'Форма 1'!B82</f>
        <v>50703.65</v>
      </c>
      <c r="C82" s="155" t="str">
        <f>'Форма 1'!C82</f>
        <v>Дошкольная педагогика и психология</v>
      </c>
      <c r="D82" s="155">
        <f>'Форма 1'!D82</f>
        <v>4</v>
      </c>
      <c r="E82" s="155" t="str">
        <f>'Форма 1'!E82</f>
        <v>ДПП-10</v>
      </c>
      <c r="F82" s="80">
        <f>'Форма 1'!J82+'Форма 1'!K82</f>
        <v>1</v>
      </c>
      <c r="G82" s="21"/>
      <c r="H82" s="48"/>
      <c r="I82" s="48"/>
      <c r="J82" s="21"/>
      <c r="K82" s="21"/>
      <c r="L82" s="21">
        <v>1</v>
      </c>
      <c r="M82" s="21"/>
      <c r="N82" s="21"/>
      <c r="O82" s="87">
        <f t="shared" si="5"/>
        <v>1</v>
      </c>
      <c r="P82" s="131">
        <f t="shared" si="6"/>
        <v>0</v>
      </c>
      <c r="Q82" s="65" t="str">
        <f t="shared" si="7"/>
        <v> </v>
      </c>
    </row>
    <row r="83" spans="1:17" ht="13.5" customHeight="1">
      <c r="A83" s="154" t="str">
        <f>'Форма 1'!A83</f>
        <v>РФ</v>
      </c>
      <c r="B83" s="155" t="str">
        <f>'Форма 1'!B83</f>
        <v>50703.65</v>
      </c>
      <c r="C83" s="155" t="str">
        <f>'Форма 1'!C83</f>
        <v>Дошкольная педагогика и психология</v>
      </c>
      <c r="D83" s="155">
        <f>'Форма 1'!D83</f>
        <v>5</v>
      </c>
      <c r="E83" s="155" t="str">
        <f>'Форма 1'!E83</f>
        <v>ДПП-09</v>
      </c>
      <c r="F83" s="80">
        <f>'Форма 1'!J83+'Форма 1'!K83</f>
        <v>14</v>
      </c>
      <c r="G83" s="21"/>
      <c r="H83" s="48"/>
      <c r="I83" s="48"/>
      <c r="J83" s="21">
        <v>3</v>
      </c>
      <c r="K83" s="21">
        <v>11</v>
      </c>
      <c r="L83" s="21">
        <v>0</v>
      </c>
      <c r="M83" s="21">
        <v>0</v>
      </c>
      <c r="N83" s="21">
        <v>0</v>
      </c>
      <c r="O83" s="87">
        <f t="shared" si="5"/>
        <v>1</v>
      </c>
      <c r="P83" s="131">
        <f t="shared" si="6"/>
        <v>1</v>
      </c>
      <c r="Q83" s="65" t="str">
        <f t="shared" si="7"/>
        <v> </v>
      </c>
    </row>
    <row r="84" spans="1:17" ht="13.5" customHeight="1">
      <c r="A84" s="154" t="str">
        <f>'Форма 1'!A84</f>
        <v>РС</v>
      </c>
      <c r="B84" s="155" t="str">
        <f>'Форма 1'!B84</f>
        <v>50703.65</v>
      </c>
      <c r="C84" s="155" t="str">
        <f>'Форма 1'!C84</f>
        <v>Дошкольная педагогика и психология</v>
      </c>
      <c r="D84" s="155">
        <f>'Форма 1'!D84</f>
        <v>5</v>
      </c>
      <c r="E84" s="155" t="str">
        <f>'Форма 1'!E84</f>
        <v>ДПП-09</v>
      </c>
      <c r="F84" s="80">
        <f>'Форма 1'!J84+'Форма 1'!K84</f>
        <v>0</v>
      </c>
      <c r="G84" s="21"/>
      <c r="H84" s="48"/>
      <c r="I84" s="48"/>
      <c r="J84" s="21"/>
      <c r="K84" s="21"/>
      <c r="L84" s="21"/>
      <c r="M84" s="21"/>
      <c r="N84" s="21"/>
      <c r="O84" s="87">
        <f t="shared" si="5"/>
        <v>0</v>
      </c>
      <c r="P84" s="131">
        <f t="shared" si="6"/>
        <v>0</v>
      </c>
      <c r="Q84" s="65" t="str">
        <f t="shared" si="7"/>
        <v> </v>
      </c>
    </row>
    <row r="85" spans="1:17" ht="13.5" customHeight="1">
      <c r="A85" s="154" t="str">
        <f>'Форма 1'!A85</f>
        <v>в/б</v>
      </c>
      <c r="B85" s="155" t="str">
        <f>'Форма 1'!B85</f>
        <v>50703.65</v>
      </c>
      <c r="C85" s="155" t="str">
        <f>'Форма 1'!C85</f>
        <v>Дошкольная педагогика и психология</v>
      </c>
      <c r="D85" s="155">
        <f>'Форма 1'!D85</f>
        <v>5</v>
      </c>
      <c r="E85" s="155" t="str">
        <f>'Форма 1'!E85</f>
        <v>ДПП-09</v>
      </c>
      <c r="F85" s="80">
        <f>'Форма 1'!J85+'Форма 1'!K85</f>
        <v>0</v>
      </c>
      <c r="G85" s="21"/>
      <c r="H85" s="48"/>
      <c r="I85" s="48"/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87">
        <f t="shared" si="5"/>
        <v>0</v>
      </c>
      <c r="P85" s="131">
        <f t="shared" si="6"/>
        <v>0</v>
      </c>
      <c r="Q85" s="65" t="str">
        <f t="shared" si="7"/>
        <v> </v>
      </c>
    </row>
    <row r="86" spans="1:17" ht="13.5" customHeight="1">
      <c r="A86" s="154" t="str">
        <f>'Форма 1'!A86</f>
        <v>РФ</v>
      </c>
      <c r="B86" s="155" t="str">
        <f>'Форма 1'!B86</f>
        <v>50703.65</v>
      </c>
      <c r="C86" s="155" t="str">
        <f>'Форма 1'!C86</f>
        <v>Педагогика и методика дошкольного образования</v>
      </c>
      <c r="D86" s="155">
        <f>'Форма 1'!D86</f>
        <v>4</v>
      </c>
      <c r="E86" s="155" t="str">
        <f>'Форма 1'!E86</f>
        <v>ПиМДО-10</v>
      </c>
      <c r="F86" s="80">
        <f>'Форма 1'!J86+'Форма 1'!K86</f>
        <v>28</v>
      </c>
      <c r="G86" s="21"/>
      <c r="H86" s="48"/>
      <c r="I86" s="48"/>
      <c r="J86" s="21">
        <v>7</v>
      </c>
      <c r="K86" s="21">
        <v>17</v>
      </c>
      <c r="L86" s="21">
        <v>2</v>
      </c>
      <c r="M86" s="21">
        <v>2</v>
      </c>
      <c r="N86" s="21"/>
      <c r="O86" s="87">
        <f t="shared" si="5"/>
        <v>1</v>
      </c>
      <c r="P86" s="131">
        <f t="shared" si="6"/>
        <v>0.8571428571428571</v>
      </c>
      <c r="Q86" s="65" t="str">
        <f t="shared" si="7"/>
        <v> </v>
      </c>
    </row>
    <row r="87" spans="1:17" ht="13.5" customHeight="1">
      <c r="A87" s="154" t="str">
        <f>'Форма 1'!A87</f>
        <v>РС</v>
      </c>
      <c r="B87" s="155" t="str">
        <f>'Форма 1'!B87</f>
        <v>50703.65</v>
      </c>
      <c r="C87" s="155" t="str">
        <f>'Форма 1'!C87</f>
        <v>Педагогика и методика дошкольного образования</v>
      </c>
      <c r="D87" s="155">
        <f>'Форма 1'!D87</f>
        <v>4</v>
      </c>
      <c r="E87" s="155" t="str">
        <f>'Форма 1'!E87</f>
        <v>ПиМДО-10</v>
      </c>
      <c r="F87" s="80">
        <f>'Форма 1'!J87+'Форма 1'!K87</f>
        <v>0</v>
      </c>
      <c r="G87" s="21"/>
      <c r="H87" s="48"/>
      <c r="I87" s="48"/>
      <c r="J87" s="21"/>
      <c r="K87" s="21"/>
      <c r="L87" s="21"/>
      <c r="M87" s="21"/>
      <c r="N87" s="21"/>
      <c r="O87" s="87">
        <f t="shared" si="5"/>
        <v>0</v>
      </c>
      <c r="P87" s="131">
        <f t="shared" si="6"/>
        <v>0</v>
      </c>
      <c r="Q87" s="65" t="str">
        <f t="shared" si="7"/>
        <v> </v>
      </c>
    </row>
    <row r="88" spans="1:17" ht="13.5" customHeight="1">
      <c r="A88" s="154" t="str">
        <f>'Форма 1'!A88</f>
        <v>в/б</v>
      </c>
      <c r="B88" s="155" t="str">
        <f>'Форма 1'!B88</f>
        <v>50703.65</v>
      </c>
      <c r="C88" s="155" t="str">
        <f>'Форма 1'!C88</f>
        <v>Педагогика и методика дошкольного образования</v>
      </c>
      <c r="D88" s="155">
        <f>'Форма 1'!D88</f>
        <v>4</v>
      </c>
      <c r="E88" s="155" t="str">
        <f>'Форма 1'!E88</f>
        <v>ПиМДО-10</v>
      </c>
      <c r="F88" s="80">
        <f>'Форма 1'!J88+'Форма 1'!K88</f>
        <v>0</v>
      </c>
      <c r="G88" s="21"/>
      <c r="H88" s="48"/>
      <c r="I88" s="48"/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87">
        <f t="shared" si="5"/>
        <v>0</v>
      </c>
      <c r="P88" s="131">
        <f t="shared" si="6"/>
        <v>0</v>
      </c>
      <c r="Q88" s="65" t="str">
        <f t="shared" si="7"/>
        <v> </v>
      </c>
    </row>
    <row r="89" spans="1:17" ht="13.5" customHeight="1">
      <c r="A89" s="154" t="str">
        <f>'Форма 1'!A89</f>
        <v>РФ</v>
      </c>
      <c r="B89" s="155" t="str">
        <f>'Форма 1'!B89</f>
        <v>50703.65</v>
      </c>
      <c r="C89" s="155" t="str">
        <f>'Форма 1'!C89</f>
        <v>Педагогика и методика дошкольного образования</v>
      </c>
      <c r="D89" s="155">
        <f>'Форма 1'!D89</f>
        <v>5</v>
      </c>
      <c r="E89" s="155" t="str">
        <f>'Форма 1'!E89</f>
        <v>ПиМДО-09</v>
      </c>
      <c r="F89" s="80">
        <f>'Форма 1'!J89+'Форма 1'!K89</f>
        <v>14</v>
      </c>
      <c r="G89" s="21"/>
      <c r="H89" s="48"/>
      <c r="I89" s="48"/>
      <c r="J89" s="21">
        <v>7</v>
      </c>
      <c r="K89" s="21">
        <v>4</v>
      </c>
      <c r="L89" s="21">
        <v>3</v>
      </c>
      <c r="M89" s="21">
        <v>0</v>
      </c>
      <c r="N89" s="21">
        <v>0</v>
      </c>
      <c r="O89" s="87">
        <f t="shared" si="5"/>
        <v>1</v>
      </c>
      <c r="P89" s="131">
        <f t="shared" si="6"/>
        <v>0.7857142857142857</v>
      </c>
      <c r="Q89" s="65" t="str">
        <f t="shared" si="7"/>
        <v> </v>
      </c>
    </row>
    <row r="90" spans="1:17" ht="13.5" customHeight="1">
      <c r="A90" s="154" t="str">
        <f>'Форма 1'!A90</f>
        <v>РС</v>
      </c>
      <c r="B90" s="155" t="str">
        <f>'Форма 1'!B90</f>
        <v>50703.65</v>
      </c>
      <c r="C90" s="155" t="str">
        <f>'Форма 1'!C90</f>
        <v>Педагогика и методика дошкольного образования</v>
      </c>
      <c r="D90" s="155">
        <f>'Форма 1'!D90</f>
        <v>5</v>
      </c>
      <c r="E90" s="155" t="str">
        <f>'Форма 1'!E90</f>
        <v>ПиМДО-09</v>
      </c>
      <c r="F90" s="80">
        <f>'Форма 1'!J90+'Форма 1'!K90</f>
        <v>0</v>
      </c>
      <c r="G90" s="21"/>
      <c r="H90" s="48"/>
      <c r="I90" s="48"/>
      <c r="J90" s="21"/>
      <c r="K90" s="21"/>
      <c r="L90" s="21"/>
      <c r="M90" s="21"/>
      <c r="N90" s="21"/>
      <c r="O90" s="87">
        <f t="shared" si="5"/>
        <v>0</v>
      </c>
      <c r="P90" s="131">
        <f t="shared" si="6"/>
        <v>0</v>
      </c>
      <c r="Q90" s="65" t="str">
        <f t="shared" si="7"/>
        <v> </v>
      </c>
    </row>
    <row r="91" spans="1:17" ht="13.5" customHeight="1">
      <c r="A91" s="154" t="str">
        <f>'Форма 1'!A91</f>
        <v>в/б</v>
      </c>
      <c r="B91" s="155" t="str">
        <f>'Форма 1'!B91</f>
        <v>50703.65</v>
      </c>
      <c r="C91" s="155" t="str">
        <f>'Форма 1'!C91</f>
        <v>Педагогика и методика дошкольного образования</v>
      </c>
      <c r="D91" s="155">
        <f>'Форма 1'!D91</f>
        <v>5</v>
      </c>
      <c r="E91" s="155" t="str">
        <f>'Форма 1'!E91</f>
        <v>ПиМДО-09</v>
      </c>
      <c r="F91" s="80">
        <f>'Форма 1'!J91+'Форма 1'!K91</f>
        <v>0</v>
      </c>
      <c r="G91" s="21"/>
      <c r="H91" s="48"/>
      <c r="I91" s="48"/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87">
        <f t="shared" si="5"/>
        <v>0</v>
      </c>
      <c r="P91" s="131">
        <f t="shared" si="6"/>
        <v>0</v>
      </c>
      <c r="Q91" s="65" t="str">
        <f t="shared" si="7"/>
        <v> </v>
      </c>
    </row>
    <row r="92" spans="1:17" ht="13.5" customHeight="1">
      <c r="A92" s="154" t="str">
        <f>'Форма 1'!A92</f>
        <v>РФ</v>
      </c>
      <c r="B92" s="155" t="str">
        <f>'Форма 1'!B92</f>
        <v>50100.62</v>
      </c>
      <c r="C92" s="155" t="str">
        <f>'Форма 1'!C92</f>
        <v>Педагогическое образование (НО)</v>
      </c>
      <c r="D92" s="155">
        <f>'Форма 1'!D92</f>
        <v>1</v>
      </c>
      <c r="E92" s="155" t="str">
        <f>'Форма 1'!E92</f>
        <v>НО-13-1</v>
      </c>
      <c r="F92" s="80">
        <f>'Форма 1'!J92+'Форма 1'!K92</f>
        <v>23</v>
      </c>
      <c r="G92" s="21"/>
      <c r="H92" s="48"/>
      <c r="I92" s="48"/>
      <c r="J92" s="21">
        <v>9</v>
      </c>
      <c r="K92" s="21">
        <v>13</v>
      </c>
      <c r="L92" s="21">
        <v>0</v>
      </c>
      <c r="M92" s="21">
        <v>0</v>
      </c>
      <c r="N92" s="21">
        <v>1</v>
      </c>
      <c r="O92" s="87">
        <f t="shared" si="5"/>
        <v>0.9565217391304348</v>
      </c>
      <c r="P92" s="131">
        <f t="shared" si="6"/>
        <v>0.9565217391304348</v>
      </c>
      <c r="Q92" s="65" t="str">
        <f t="shared" si="7"/>
        <v> </v>
      </c>
    </row>
    <row r="93" spans="1:17" ht="13.5" customHeight="1">
      <c r="A93" s="154" t="str">
        <f>'Форма 1'!A93</f>
        <v>РС</v>
      </c>
      <c r="B93" s="155" t="str">
        <f>'Форма 1'!B93</f>
        <v>50100.62</v>
      </c>
      <c r="C93" s="155" t="str">
        <f>'Форма 1'!C93</f>
        <v>Педагогическое образование (НО)</v>
      </c>
      <c r="D93" s="155">
        <f>'Форма 1'!D93</f>
        <v>1</v>
      </c>
      <c r="E93" s="155" t="str">
        <f>'Форма 1'!E93</f>
        <v>НО-13-1</v>
      </c>
      <c r="F93" s="80">
        <f>'Форма 1'!J93+'Форма 1'!K93</f>
        <v>0</v>
      </c>
      <c r="G93" s="21"/>
      <c r="H93" s="48"/>
      <c r="I93" s="48"/>
      <c r="J93" s="21"/>
      <c r="K93" s="21"/>
      <c r="L93" s="21"/>
      <c r="M93" s="21"/>
      <c r="N93" s="21"/>
      <c r="O93" s="87">
        <f t="shared" si="5"/>
        <v>0</v>
      </c>
      <c r="P93" s="131">
        <f t="shared" si="6"/>
        <v>0</v>
      </c>
      <c r="Q93" s="65" t="str">
        <f t="shared" si="7"/>
        <v> </v>
      </c>
    </row>
    <row r="94" spans="1:17" ht="13.5" customHeight="1">
      <c r="A94" s="154" t="str">
        <f>'Форма 1'!A94</f>
        <v>в/б</v>
      </c>
      <c r="B94" s="155" t="str">
        <f>'Форма 1'!B94</f>
        <v>50100.62</v>
      </c>
      <c r="C94" s="155" t="str">
        <f>'Форма 1'!C94</f>
        <v>Педагогическое образование (НО)</v>
      </c>
      <c r="D94" s="155">
        <f>'Форма 1'!D94</f>
        <v>1</v>
      </c>
      <c r="E94" s="155" t="str">
        <f>'Форма 1'!E94</f>
        <v>НО-13-1</v>
      </c>
      <c r="F94" s="80">
        <f>'Форма 1'!J94+'Форма 1'!K94</f>
        <v>0</v>
      </c>
      <c r="G94" s="21"/>
      <c r="H94" s="48"/>
      <c r="I94" s="48"/>
      <c r="J94" s="21"/>
      <c r="K94" s="21"/>
      <c r="L94" s="21"/>
      <c r="M94" s="21"/>
      <c r="N94" s="21"/>
      <c r="O94" s="87">
        <f t="shared" si="5"/>
        <v>0</v>
      </c>
      <c r="P94" s="131">
        <f t="shared" si="6"/>
        <v>0</v>
      </c>
      <c r="Q94" s="65" t="str">
        <f t="shared" si="7"/>
        <v> </v>
      </c>
    </row>
    <row r="95" spans="1:17" ht="13.5" customHeight="1">
      <c r="A95" s="154" t="str">
        <f>'Форма 1'!A95</f>
        <v>РФ</v>
      </c>
      <c r="B95" s="155" t="str">
        <f>'Форма 1'!B95</f>
        <v>50100.62</v>
      </c>
      <c r="C95" s="155" t="str">
        <f>'Форма 1'!C95</f>
        <v>Педагогическое образование (НО)</v>
      </c>
      <c r="D95" s="155">
        <f>'Форма 1'!D95</f>
        <v>1</v>
      </c>
      <c r="E95" s="155" t="str">
        <f>'Форма 1'!E95</f>
        <v>НО-13-2</v>
      </c>
      <c r="F95" s="80">
        <f>'Форма 1'!J95+'Форма 1'!K95</f>
        <v>0</v>
      </c>
      <c r="G95" s="21"/>
      <c r="H95" s="48"/>
      <c r="I95" s="48"/>
      <c r="J95" s="21"/>
      <c r="K95" s="21"/>
      <c r="L95" s="21"/>
      <c r="M95" s="21"/>
      <c r="N95" s="21"/>
      <c r="O95" s="87">
        <f t="shared" si="5"/>
        <v>0</v>
      </c>
      <c r="P95" s="131">
        <f t="shared" si="6"/>
        <v>0</v>
      </c>
      <c r="Q95" s="65" t="str">
        <f t="shared" si="7"/>
        <v> </v>
      </c>
    </row>
    <row r="96" spans="1:17" ht="13.5" customHeight="1">
      <c r="A96" s="154" t="str">
        <f>'Форма 1'!A96</f>
        <v>РС</v>
      </c>
      <c r="B96" s="155" t="str">
        <f>'Форма 1'!B96</f>
        <v>50100.62</v>
      </c>
      <c r="C96" s="155" t="str">
        <f>'Форма 1'!C96</f>
        <v>Педагогическое образование (НО)</v>
      </c>
      <c r="D96" s="155">
        <f>'Форма 1'!D96</f>
        <v>1</v>
      </c>
      <c r="E96" s="155" t="str">
        <f>'Форма 1'!E96</f>
        <v>НО-13-2</v>
      </c>
      <c r="F96" s="80">
        <f>'Форма 1'!J96+'Форма 1'!K96</f>
        <v>4</v>
      </c>
      <c r="G96" s="21"/>
      <c r="H96" s="48"/>
      <c r="I96" s="48"/>
      <c r="J96" s="21">
        <v>1</v>
      </c>
      <c r="K96" s="21">
        <v>3</v>
      </c>
      <c r="L96" s="21">
        <v>0</v>
      </c>
      <c r="M96" s="21">
        <v>0</v>
      </c>
      <c r="N96" s="21">
        <v>0</v>
      </c>
      <c r="O96" s="87">
        <f t="shared" si="5"/>
        <v>1</v>
      </c>
      <c r="P96" s="131">
        <f t="shared" si="6"/>
        <v>1</v>
      </c>
      <c r="Q96" s="65" t="str">
        <f t="shared" si="7"/>
        <v> </v>
      </c>
    </row>
    <row r="97" spans="1:17" ht="13.5" customHeight="1">
      <c r="A97" s="154" t="str">
        <f>'Форма 1'!A97</f>
        <v>в/б</v>
      </c>
      <c r="B97" s="155" t="str">
        <f>'Форма 1'!B97</f>
        <v>50100.62</v>
      </c>
      <c r="C97" s="155" t="str">
        <f>'Форма 1'!C97</f>
        <v>Педагогическое образование (НО)</v>
      </c>
      <c r="D97" s="155">
        <f>'Форма 1'!D97</f>
        <v>1</v>
      </c>
      <c r="E97" s="155" t="str">
        <f>'Форма 1'!E97</f>
        <v>НО-13-2</v>
      </c>
      <c r="F97" s="80">
        <f>'Форма 1'!J97+'Форма 1'!K97</f>
        <v>13</v>
      </c>
      <c r="G97" s="21"/>
      <c r="H97" s="48"/>
      <c r="I97" s="48"/>
      <c r="J97" s="21">
        <v>3</v>
      </c>
      <c r="K97" s="21">
        <v>10</v>
      </c>
      <c r="L97" s="21"/>
      <c r="M97" s="21"/>
      <c r="N97" s="21"/>
      <c r="O97" s="87">
        <f t="shared" si="5"/>
        <v>1</v>
      </c>
      <c r="P97" s="131">
        <f t="shared" si="6"/>
        <v>1</v>
      </c>
      <c r="Q97" s="65" t="str">
        <f t="shared" si="7"/>
        <v> </v>
      </c>
    </row>
    <row r="98" spans="1:17" ht="13.5" customHeight="1">
      <c r="A98" s="154" t="str">
        <f>'Форма 1'!A98</f>
        <v>РФ</v>
      </c>
      <c r="B98" s="155" t="str">
        <f>'Форма 1'!B98</f>
        <v>50100.62</v>
      </c>
      <c r="C98" s="155" t="str">
        <f>'Форма 1'!C98</f>
        <v>Педагогическое образование (НО)</v>
      </c>
      <c r="D98" s="155">
        <f>'Форма 1'!D98</f>
        <v>2</v>
      </c>
      <c r="E98" s="155" t="str">
        <f>'Форма 1'!E98</f>
        <v>НО-12</v>
      </c>
      <c r="F98" s="80">
        <f>'Форма 1'!J98+'Форма 1'!K98</f>
        <v>26</v>
      </c>
      <c r="G98" s="21"/>
      <c r="H98" s="48"/>
      <c r="I98" s="48"/>
      <c r="J98" s="21">
        <v>15</v>
      </c>
      <c r="K98" s="21">
        <v>9</v>
      </c>
      <c r="L98" s="21">
        <v>0</v>
      </c>
      <c r="M98" s="21">
        <v>2</v>
      </c>
      <c r="N98" s="21">
        <v>0</v>
      </c>
      <c r="O98" s="87">
        <f t="shared" si="5"/>
        <v>1</v>
      </c>
      <c r="P98" s="131">
        <f t="shared" si="6"/>
        <v>0.9230769230769231</v>
      </c>
      <c r="Q98" s="65" t="str">
        <f t="shared" si="7"/>
        <v> </v>
      </c>
    </row>
    <row r="99" spans="1:17" ht="13.5" customHeight="1">
      <c r="A99" s="154" t="str">
        <f>'Форма 1'!A99</f>
        <v>РС</v>
      </c>
      <c r="B99" s="155" t="str">
        <f>'Форма 1'!B99</f>
        <v>50100.62</v>
      </c>
      <c r="C99" s="155" t="str">
        <f>'Форма 1'!C99</f>
        <v>Педагогическое образование (НО)</v>
      </c>
      <c r="D99" s="155">
        <f>'Форма 1'!D99</f>
        <v>2</v>
      </c>
      <c r="E99" s="155" t="str">
        <f>'Форма 1'!E99</f>
        <v>НО-12</v>
      </c>
      <c r="F99" s="80">
        <f>'Форма 1'!J99+'Форма 1'!K99</f>
        <v>0</v>
      </c>
      <c r="G99" s="21"/>
      <c r="H99" s="48"/>
      <c r="I99" s="48"/>
      <c r="J99" s="21"/>
      <c r="K99" s="21"/>
      <c r="L99" s="21"/>
      <c r="M99" s="21"/>
      <c r="N99" s="21"/>
      <c r="O99" s="87">
        <f t="shared" si="5"/>
        <v>0</v>
      </c>
      <c r="P99" s="131">
        <f t="shared" si="6"/>
        <v>0</v>
      </c>
      <c r="Q99" s="65" t="str">
        <f t="shared" si="7"/>
        <v> </v>
      </c>
    </row>
    <row r="100" spans="1:17" ht="13.5" customHeight="1">
      <c r="A100" s="154" t="str">
        <f>'Форма 1'!A100</f>
        <v>в/б</v>
      </c>
      <c r="B100" s="155" t="str">
        <f>'Форма 1'!B100</f>
        <v>50100.62</v>
      </c>
      <c r="C100" s="155" t="str">
        <f>'Форма 1'!C100</f>
        <v>Педагогическое образование (НО)</v>
      </c>
      <c r="D100" s="155">
        <f>'Форма 1'!D100</f>
        <v>2</v>
      </c>
      <c r="E100" s="155" t="str">
        <f>'Форма 1'!E100</f>
        <v>НО-12</v>
      </c>
      <c r="F100" s="80">
        <f>'Форма 1'!J100+'Форма 1'!K100</f>
        <v>8</v>
      </c>
      <c r="G100" s="21"/>
      <c r="H100" s="48"/>
      <c r="I100" s="48"/>
      <c r="J100" s="21">
        <v>3</v>
      </c>
      <c r="K100" s="21">
        <v>1</v>
      </c>
      <c r="L100" s="21">
        <v>3</v>
      </c>
      <c r="M100" s="21">
        <v>1</v>
      </c>
      <c r="N100" s="21">
        <v>0</v>
      </c>
      <c r="O100" s="87">
        <f t="shared" si="5"/>
        <v>1</v>
      </c>
      <c r="P100" s="131">
        <f t="shared" si="6"/>
        <v>0.5</v>
      </c>
      <c r="Q100" s="65" t="str">
        <f t="shared" si="7"/>
        <v> </v>
      </c>
    </row>
    <row r="101" spans="1:17" ht="13.5" customHeight="1">
      <c r="A101" s="154" t="str">
        <f>'Форма 1'!A101</f>
        <v>РФ</v>
      </c>
      <c r="B101" s="155" t="str">
        <f>'Форма 1'!B101</f>
        <v>50100.62</v>
      </c>
      <c r="C101" s="155" t="str">
        <f>'Форма 1'!C101</f>
        <v>Педагогическое образование (НО)</v>
      </c>
      <c r="D101" s="155">
        <f>'Форма 1'!D101</f>
        <v>2</v>
      </c>
      <c r="E101" s="155" t="str">
        <f>'Форма 1'!E101</f>
        <v>НО-12-с</v>
      </c>
      <c r="F101" s="80">
        <f>'Форма 1'!J101+'Форма 1'!K101</f>
        <v>13</v>
      </c>
      <c r="G101" s="21"/>
      <c r="H101" s="48"/>
      <c r="I101" s="48"/>
      <c r="J101" s="21">
        <v>0</v>
      </c>
      <c r="K101" s="21">
        <v>4</v>
      </c>
      <c r="L101" s="21">
        <v>5</v>
      </c>
      <c r="M101" s="21">
        <v>4</v>
      </c>
      <c r="N101" s="21">
        <v>0</v>
      </c>
      <c r="O101" s="87">
        <f t="shared" si="5"/>
        <v>1</v>
      </c>
      <c r="P101" s="131">
        <f t="shared" si="6"/>
        <v>0.3076923076923077</v>
      </c>
      <c r="Q101" s="65" t="str">
        <f t="shared" si="7"/>
        <v> </v>
      </c>
    </row>
    <row r="102" spans="1:17" ht="13.5" customHeight="1">
      <c r="A102" s="154" t="str">
        <f>'Форма 1'!A102</f>
        <v>РС</v>
      </c>
      <c r="B102" s="155" t="str">
        <f>'Форма 1'!B102</f>
        <v>50100.62</v>
      </c>
      <c r="C102" s="155" t="str">
        <f>'Форма 1'!C102</f>
        <v>Педагогическое образование (НО)</v>
      </c>
      <c r="D102" s="155">
        <f>'Форма 1'!D102</f>
        <v>2</v>
      </c>
      <c r="E102" s="155" t="str">
        <f>'Форма 1'!E102</f>
        <v>НО-12-с</v>
      </c>
      <c r="F102" s="80">
        <f>'Форма 1'!J102+'Форма 1'!K102</f>
        <v>0</v>
      </c>
      <c r="G102" s="21"/>
      <c r="H102" s="48"/>
      <c r="I102" s="48"/>
      <c r="J102" s="21"/>
      <c r="K102" s="21"/>
      <c r="L102" s="21"/>
      <c r="M102" s="21"/>
      <c r="N102" s="21"/>
      <c r="O102" s="87">
        <f t="shared" si="5"/>
        <v>0</v>
      </c>
      <c r="P102" s="131">
        <f t="shared" si="6"/>
        <v>0</v>
      </c>
      <c r="Q102" s="65" t="str">
        <f t="shared" si="7"/>
        <v> </v>
      </c>
    </row>
    <row r="103" spans="1:17" ht="13.5" customHeight="1">
      <c r="A103" s="154" t="str">
        <f>'Форма 1'!A103</f>
        <v>в/б</v>
      </c>
      <c r="B103" s="155" t="str">
        <f>'Форма 1'!B103</f>
        <v>50100.62</v>
      </c>
      <c r="C103" s="155" t="str">
        <f>'Форма 1'!C103</f>
        <v>Педагогическое образование (НО)</v>
      </c>
      <c r="D103" s="155">
        <f>'Форма 1'!D103</f>
        <v>2</v>
      </c>
      <c r="E103" s="155" t="str">
        <f>'Форма 1'!E103</f>
        <v>НО-12-с</v>
      </c>
      <c r="F103" s="80">
        <f>'Форма 1'!J103+'Форма 1'!K103</f>
        <v>0</v>
      </c>
      <c r="G103" s="21"/>
      <c r="H103" s="48"/>
      <c r="I103" s="48"/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87">
        <f t="shared" si="5"/>
        <v>0</v>
      </c>
      <c r="P103" s="131">
        <f t="shared" si="6"/>
        <v>0</v>
      </c>
      <c r="Q103" s="65" t="str">
        <f t="shared" si="7"/>
        <v> </v>
      </c>
    </row>
    <row r="104" spans="1:17" ht="13.5" customHeight="1">
      <c r="A104" s="154" t="str">
        <f>'Форма 1'!A104</f>
        <v>РФ</v>
      </c>
      <c r="B104" s="155" t="str">
        <f>'Форма 1'!B104</f>
        <v>50100.62</v>
      </c>
      <c r="C104" s="155" t="str">
        <f>'Форма 1'!C104</f>
        <v>Педагогическое образование (НОТ)</v>
      </c>
      <c r="D104" s="155">
        <f>'Форма 1'!D104</f>
        <v>1</v>
      </c>
      <c r="E104" s="155" t="str">
        <f>'Форма 1'!E104</f>
        <v>НОТ-13</v>
      </c>
      <c r="F104" s="80">
        <f>'Форма 1'!J104+'Форма 1'!K104</f>
        <v>14</v>
      </c>
      <c r="G104" s="21"/>
      <c r="H104" s="48"/>
      <c r="I104" s="48"/>
      <c r="J104" s="21">
        <v>7</v>
      </c>
      <c r="K104" s="21">
        <v>5</v>
      </c>
      <c r="L104" s="21">
        <v>2</v>
      </c>
      <c r="M104" s="21">
        <v>0</v>
      </c>
      <c r="N104" s="21">
        <v>0</v>
      </c>
      <c r="O104" s="87">
        <f t="shared" si="5"/>
        <v>1</v>
      </c>
      <c r="P104" s="131">
        <f t="shared" si="6"/>
        <v>0.8571428571428571</v>
      </c>
      <c r="Q104" s="65" t="str">
        <f t="shared" si="7"/>
        <v> </v>
      </c>
    </row>
    <row r="105" spans="1:17" ht="13.5" customHeight="1">
      <c r="A105" s="154" t="str">
        <f>'Форма 1'!A105</f>
        <v>РС</v>
      </c>
      <c r="B105" s="155" t="str">
        <f>'Форма 1'!B105</f>
        <v>50100.62</v>
      </c>
      <c r="C105" s="155" t="str">
        <f>'Форма 1'!C105</f>
        <v>Педагогическое образование (НОТ)</v>
      </c>
      <c r="D105" s="155">
        <f>'Форма 1'!D105</f>
        <v>1</v>
      </c>
      <c r="E105" s="155" t="str">
        <f>'Форма 1'!E105</f>
        <v>НОТ-13</v>
      </c>
      <c r="F105" s="80">
        <f>'Форма 1'!J105+'Форма 1'!K105</f>
        <v>0</v>
      </c>
      <c r="G105" s="21"/>
      <c r="H105" s="48"/>
      <c r="I105" s="48"/>
      <c r="J105" s="21"/>
      <c r="K105" s="21"/>
      <c r="L105" s="21"/>
      <c r="M105" s="21"/>
      <c r="N105" s="21"/>
      <c r="O105" s="87">
        <f t="shared" si="5"/>
        <v>0</v>
      </c>
      <c r="P105" s="131">
        <f t="shared" si="6"/>
        <v>0</v>
      </c>
      <c r="Q105" s="65" t="str">
        <f t="shared" si="7"/>
        <v> </v>
      </c>
    </row>
    <row r="106" spans="1:17" ht="13.5" customHeight="1">
      <c r="A106" s="154" t="str">
        <f>'Форма 1'!A106</f>
        <v>в/б</v>
      </c>
      <c r="B106" s="155" t="str">
        <f>'Форма 1'!B106</f>
        <v>50100.62</v>
      </c>
      <c r="C106" s="155" t="str">
        <f>'Форма 1'!C106</f>
        <v>Педагогическое образование (НОТ)</v>
      </c>
      <c r="D106" s="155">
        <f>'Форма 1'!D106</f>
        <v>1</v>
      </c>
      <c r="E106" s="155" t="str">
        <f>'Форма 1'!E106</f>
        <v>НОТ-13</v>
      </c>
      <c r="F106" s="80">
        <f>'Форма 1'!J106+'Форма 1'!K106</f>
        <v>5</v>
      </c>
      <c r="G106" s="21"/>
      <c r="H106" s="48"/>
      <c r="I106" s="48"/>
      <c r="J106" s="21">
        <v>5</v>
      </c>
      <c r="K106" s="21">
        <v>0</v>
      </c>
      <c r="L106" s="21">
        <v>0</v>
      </c>
      <c r="M106" s="21">
        <v>0</v>
      </c>
      <c r="N106" s="21">
        <v>0</v>
      </c>
      <c r="O106" s="87">
        <f t="shared" si="5"/>
        <v>1</v>
      </c>
      <c r="P106" s="131">
        <f t="shared" si="6"/>
        <v>1</v>
      </c>
      <c r="Q106" s="65" t="str">
        <f t="shared" si="7"/>
        <v> </v>
      </c>
    </row>
    <row r="107" spans="1:17" ht="13.5" customHeight="1">
      <c r="A107" s="154" t="str">
        <f>'Форма 1'!A107</f>
        <v>РФ</v>
      </c>
      <c r="B107" s="155" t="str">
        <f>'Форма 1'!B107</f>
        <v>50100.62</v>
      </c>
      <c r="C107" s="155" t="str">
        <f>'Форма 1'!C107</f>
        <v>Педагогическое образование (НОТ)</v>
      </c>
      <c r="D107" s="155">
        <f>'Форма 1'!D107</f>
        <v>2</v>
      </c>
      <c r="E107" s="155" t="str">
        <f>'Форма 1'!E107</f>
        <v>НОТ-12</v>
      </c>
      <c r="F107" s="80">
        <f>'Форма 1'!J107+'Форма 1'!K107</f>
        <v>14</v>
      </c>
      <c r="G107" s="21"/>
      <c r="H107" s="48"/>
      <c r="I107" s="48"/>
      <c r="J107" s="21">
        <v>2</v>
      </c>
      <c r="K107" s="21">
        <v>6</v>
      </c>
      <c r="L107" s="21">
        <v>1</v>
      </c>
      <c r="M107" s="21">
        <v>5</v>
      </c>
      <c r="N107" s="21">
        <v>0</v>
      </c>
      <c r="O107" s="87">
        <f t="shared" si="5"/>
        <v>1</v>
      </c>
      <c r="P107" s="131">
        <f t="shared" si="6"/>
        <v>0.5714285714285714</v>
      </c>
      <c r="Q107" s="65" t="str">
        <f t="shared" si="7"/>
        <v> </v>
      </c>
    </row>
    <row r="108" spans="1:17" ht="13.5" customHeight="1">
      <c r="A108" s="154" t="str">
        <f>'Форма 1'!A108</f>
        <v>РС</v>
      </c>
      <c r="B108" s="155" t="str">
        <f>'Форма 1'!B108</f>
        <v>50100.62</v>
      </c>
      <c r="C108" s="155" t="str">
        <f>'Форма 1'!C108</f>
        <v>Педагогическое образование (НОТ)</v>
      </c>
      <c r="D108" s="155">
        <f>'Форма 1'!D108</f>
        <v>2</v>
      </c>
      <c r="E108" s="155" t="str">
        <f>'Форма 1'!E108</f>
        <v>НОТ-12</v>
      </c>
      <c r="F108" s="80">
        <f>'Форма 1'!J108+'Форма 1'!K108</f>
        <v>0</v>
      </c>
      <c r="G108" s="21"/>
      <c r="H108" s="48"/>
      <c r="I108" s="48"/>
      <c r="J108" s="21"/>
      <c r="K108" s="21"/>
      <c r="L108" s="21"/>
      <c r="M108" s="21"/>
      <c r="N108" s="21"/>
      <c r="O108" s="87">
        <f t="shared" si="5"/>
        <v>0</v>
      </c>
      <c r="P108" s="131">
        <f t="shared" si="6"/>
        <v>0</v>
      </c>
      <c r="Q108" s="65" t="str">
        <f t="shared" si="7"/>
        <v> </v>
      </c>
    </row>
    <row r="109" spans="1:17" ht="13.5" customHeight="1">
      <c r="A109" s="154" t="str">
        <f>'Форма 1'!A109</f>
        <v>в/б</v>
      </c>
      <c r="B109" s="155" t="str">
        <f>'Форма 1'!B109</f>
        <v>50100.62</v>
      </c>
      <c r="C109" s="155" t="str">
        <f>'Форма 1'!C109</f>
        <v>Педагогическое образование (НОТ)</v>
      </c>
      <c r="D109" s="155">
        <f>'Форма 1'!D109</f>
        <v>2</v>
      </c>
      <c r="E109" s="155" t="str">
        <f>'Форма 1'!E109</f>
        <v>НОТ-12</v>
      </c>
      <c r="F109" s="80">
        <f>'Форма 1'!J109+'Форма 1'!K109</f>
        <v>3</v>
      </c>
      <c r="G109" s="21"/>
      <c r="H109" s="48"/>
      <c r="I109" s="48"/>
      <c r="J109" s="21"/>
      <c r="K109" s="21">
        <v>1</v>
      </c>
      <c r="L109" s="21">
        <v>1</v>
      </c>
      <c r="M109" s="21">
        <v>1</v>
      </c>
      <c r="N109" s="21">
        <v>0</v>
      </c>
      <c r="O109" s="87">
        <f t="shared" si="5"/>
        <v>1</v>
      </c>
      <c r="P109" s="131">
        <f t="shared" si="6"/>
        <v>0.3333333333333333</v>
      </c>
      <c r="Q109" s="65" t="str">
        <f t="shared" si="7"/>
        <v> </v>
      </c>
    </row>
    <row r="110" spans="1:17" ht="13.5" customHeight="1">
      <c r="A110" s="154" t="str">
        <f>'Форма 1'!A110</f>
        <v>РФ</v>
      </c>
      <c r="B110" s="155" t="str">
        <f>'Форма 1'!B110</f>
        <v>50100.62</v>
      </c>
      <c r="C110" s="155" t="str">
        <f>'Форма 1'!C110</f>
        <v>Педагогическое образование (НО)</v>
      </c>
      <c r="D110" s="155">
        <f>'Форма 1'!D110</f>
        <v>3</v>
      </c>
      <c r="E110" s="155" t="str">
        <f>'Форма 1'!E110</f>
        <v>НО-11</v>
      </c>
      <c r="F110" s="80">
        <f>'Форма 1'!J110+'Форма 1'!K110</f>
        <v>33</v>
      </c>
      <c r="G110" s="21"/>
      <c r="H110" s="48"/>
      <c r="I110" s="48"/>
      <c r="J110" s="21">
        <v>7</v>
      </c>
      <c r="K110" s="21">
        <v>21</v>
      </c>
      <c r="L110" s="21">
        <v>2</v>
      </c>
      <c r="M110" s="21">
        <v>0</v>
      </c>
      <c r="N110" s="21">
        <v>3</v>
      </c>
      <c r="O110" s="87">
        <f t="shared" si="5"/>
        <v>0.9090909090909091</v>
      </c>
      <c r="P110" s="131">
        <f t="shared" si="6"/>
        <v>0.8484848484848485</v>
      </c>
      <c r="Q110" s="65" t="str">
        <f t="shared" si="7"/>
        <v> </v>
      </c>
    </row>
    <row r="111" spans="1:17" ht="13.5" customHeight="1">
      <c r="A111" s="154" t="str">
        <f>'Форма 1'!A111</f>
        <v>РС</v>
      </c>
      <c r="B111" s="155" t="str">
        <f>'Форма 1'!B111</f>
        <v>50100.62</v>
      </c>
      <c r="C111" s="155" t="str">
        <f>'Форма 1'!C111</f>
        <v>Педагогическое образование (НО)</v>
      </c>
      <c r="D111" s="155">
        <f>'Форма 1'!D111</f>
        <v>3</v>
      </c>
      <c r="E111" s="155" t="str">
        <f>'Форма 1'!E111</f>
        <v>НО-11</v>
      </c>
      <c r="F111" s="80">
        <f>'Форма 1'!J111+'Форма 1'!K111</f>
        <v>0</v>
      </c>
      <c r="G111" s="21"/>
      <c r="H111" s="48"/>
      <c r="I111" s="48"/>
      <c r="J111" s="21"/>
      <c r="K111" s="21"/>
      <c r="L111" s="21"/>
      <c r="M111" s="21"/>
      <c r="N111" s="21"/>
      <c r="O111" s="87">
        <f t="shared" si="5"/>
        <v>0</v>
      </c>
      <c r="P111" s="131">
        <f t="shared" si="6"/>
        <v>0</v>
      </c>
      <c r="Q111" s="65" t="str">
        <f t="shared" si="7"/>
        <v> </v>
      </c>
    </row>
    <row r="112" spans="1:17" ht="13.5" customHeight="1">
      <c r="A112" s="154" t="str">
        <f>'Форма 1'!A112</f>
        <v>в/б</v>
      </c>
      <c r="B112" s="155" t="str">
        <f>'Форма 1'!B112</f>
        <v>50100.62</v>
      </c>
      <c r="C112" s="155" t="str">
        <f>'Форма 1'!C112</f>
        <v>Педагогическое образование (НО)</v>
      </c>
      <c r="D112" s="155">
        <f>'Форма 1'!D112</f>
        <v>3</v>
      </c>
      <c r="E112" s="155" t="str">
        <f>'Форма 1'!E112</f>
        <v>НО-11</v>
      </c>
      <c r="F112" s="80">
        <f>'Форма 1'!J112+'Форма 1'!K112</f>
        <v>0</v>
      </c>
      <c r="G112" s="21"/>
      <c r="H112" s="48"/>
      <c r="I112" s="48"/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87">
        <f t="shared" si="5"/>
        <v>0</v>
      </c>
      <c r="P112" s="131">
        <f t="shared" si="6"/>
        <v>0</v>
      </c>
      <c r="Q112" s="65" t="str">
        <f t="shared" si="7"/>
        <v> </v>
      </c>
    </row>
    <row r="113" spans="1:17" ht="13.5" customHeight="1">
      <c r="A113" s="154" t="str">
        <f>'Форма 1'!A113</f>
        <v>РФ</v>
      </c>
      <c r="B113" s="155" t="str">
        <f>'Форма 1'!B113</f>
        <v>50100.62</v>
      </c>
      <c r="C113" s="155" t="str">
        <f>'Форма 1'!C113</f>
        <v>Педагогическое образование (НО)</v>
      </c>
      <c r="D113" s="155">
        <f>'Форма 1'!D113</f>
        <v>3</v>
      </c>
      <c r="E113" s="155" t="str">
        <f>'Форма 1'!E113</f>
        <v>НО-11-С</v>
      </c>
      <c r="F113" s="80">
        <f>'Форма 1'!J113+'Форма 1'!K113</f>
        <v>11</v>
      </c>
      <c r="G113" s="21"/>
      <c r="H113" s="48"/>
      <c r="I113" s="48"/>
      <c r="J113" s="21">
        <v>5</v>
      </c>
      <c r="K113" s="21">
        <v>3</v>
      </c>
      <c r="L113" s="21">
        <v>3</v>
      </c>
      <c r="M113" s="21">
        <v>0</v>
      </c>
      <c r="N113" s="21">
        <v>0</v>
      </c>
      <c r="O113" s="87">
        <f t="shared" si="5"/>
        <v>1</v>
      </c>
      <c r="P113" s="131">
        <f t="shared" si="6"/>
        <v>0.7272727272727273</v>
      </c>
      <c r="Q113" s="65" t="str">
        <f t="shared" si="7"/>
        <v> </v>
      </c>
    </row>
    <row r="114" spans="1:17" ht="13.5" customHeight="1">
      <c r="A114" s="154" t="str">
        <f>'Форма 1'!A114</f>
        <v>РС</v>
      </c>
      <c r="B114" s="155" t="str">
        <f>'Форма 1'!B114</f>
        <v>50100.62</v>
      </c>
      <c r="C114" s="155" t="str">
        <f>'Форма 1'!C114</f>
        <v>Педагогическое образование (НО)</v>
      </c>
      <c r="D114" s="155">
        <f>'Форма 1'!D114</f>
        <v>3</v>
      </c>
      <c r="E114" s="155" t="str">
        <f>'Форма 1'!E114</f>
        <v>НО-11-С</v>
      </c>
      <c r="F114" s="80">
        <f>'Форма 1'!J114+'Форма 1'!K114</f>
        <v>0</v>
      </c>
      <c r="G114" s="21"/>
      <c r="H114" s="48"/>
      <c r="I114" s="48"/>
      <c r="J114" s="21"/>
      <c r="K114" s="21"/>
      <c r="L114" s="21"/>
      <c r="M114" s="21"/>
      <c r="N114" s="21"/>
      <c r="O114" s="87">
        <f t="shared" si="5"/>
        <v>0</v>
      </c>
      <c r="P114" s="131">
        <f t="shared" si="6"/>
        <v>0</v>
      </c>
      <c r="Q114" s="65" t="str">
        <f t="shared" si="7"/>
        <v> </v>
      </c>
    </row>
    <row r="115" spans="1:17" ht="13.5" customHeight="1">
      <c r="A115" s="154" t="str">
        <f>'Форма 1'!A115</f>
        <v>в/б</v>
      </c>
      <c r="B115" s="155" t="str">
        <f>'Форма 1'!B115</f>
        <v>50100.62</v>
      </c>
      <c r="C115" s="155" t="str">
        <f>'Форма 1'!C115</f>
        <v>Педагогическое образование (НО)</v>
      </c>
      <c r="D115" s="155">
        <f>'Форма 1'!D115</f>
        <v>3</v>
      </c>
      <c r="E115" s="155" t="str">
        <f>'Форма 1'!E115</f>
        <v>НО-11-С</v>
      </c>
      <c r="F115" s="80">
        <f>'Форма 1'!J115+'Форма 1'!K115</f>
        <v>0</v>
      </c>
      <c r="G115" s="21"/>
      <c r="H115" s="48"/>
      <c r="I115" s="48"/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87">
        <f t="shared" si="5"/>
        <v>0</v>
      </c>
      <c r="P115" s="131">
        <f t="shared" si="6"/>
        <v>0</v>
      </c>
      <c r="Q115" s="65" t="str">
        <f t="shared" si="7"/>
        <v> </v>
      </c>
    </row>
    <row r="116" spans="1:17" ht="13.5" customHeight="1">
      <c r="A116" s="154" t="str">
        <f>'Форма 1'!A116</f>
        <v>РФ</v>
      </c>
      <c r="B116" s="155" t="str">
        <f>'Форма 1'!B116</f>
        <v>50708.65</v>
      </c>
      <c r="C116" s="155" t="str">
        <f>'Форма 1'!C116</f>
        <v>Педагогика и методика начального образования</v>
      </c>
      <c r="D116" s="155">
        <f>'Форма 1'!D116</f>
        <v>4</v>
      </c>
      <c r="E116" s="155" t="str">
        <f>'Форма 1'!E116</f>
        <v>ПНО-10</v>
      </c>
      <c r="F116" s="80">
        <f>'Форма 1'!J116+'Форма 1'!K116</f>
        <v>23</v>
      </c>
      <c r="G116" s="21"/>
      <c r="H116" s="48"/>
      <c r="I116" s="48"/>
      <c r="J116" s="21">
        <v>4</v>
      </c>
      <c r="K116" s="21">
        <v>14</v>
      </c>
      <c r="L116" s="21">
        <v>5</v>
      </c>
      <c r="M116" s="21">
        <v>0</v>
      </c>
      <c r="N116" s="21">
        <v>0</v>
      </c>
      <c r="O116" s="87">
        <f t="shared" si="5"/>
        <v>1</v>
      </c>
      <c r="P116" s="131">
        <f t="shared" si="6"/>
        <v>0.782608695652174</v>
      </c>
      <c r="Q116" s="65" t="str">
        <f t="shared" si="7"/>
        <v> </v>
      </c>
    </row>
    <row r="117" spans="1:17" ht="13.5" customHeight="1">
      <c r="A117" s="154" t="str">
        <f>'Форма 1'!A117</f>
        <v>РС</v>
      </c>
      <c r="B117" s="155" t="str">
        <f>'Форма 1'!B117</f>
        <v>50708.65</v>
      </c>
      <c r="C117" s="155" t="str">
        <f>'Форма 1'!C117</f>
        <v>Педагогика и методика начального образования</v>
      </c>
      <c r="D117" s="155">
        <f>'Форма 1'!D117</f>
        <v>4</v>
      </c>
      <c r="E117" s="155" t="str">
        <f>'Форма 1'!E117</f>
        <v>ПНО-10</v>
      </c>
      <c r="F117" s="80">
        <f>'Форма 1'!J117+'Форма 1'!K117</f>
        <v>0</v>
      </c>
      <c r="G117" s="21"/>
      <c r="H117" s="48"/>
      <c r="I117" s="48"/>
      <c r="J117" s="21"/>
      <c r="K117" s="21"/>
      <c r="L117" s="21"/>
      <c r="M117" s="21"/>
      <c r="N117" s="21"/>
      <c r="O117" s="87">
        <f t="shared" si="5"/>
        <v>0</v>
      </c>
      <c r="P117" s="131">
        <f t="shared" si="6"/>
        <v>0</v>
      </c>
      <c r="Q117" s="65" t="str">
        <f t="shared" si="7"/>
        <v> </v>
      </c>
    </row>
    <row r="118" spans="1:17" ht="13.5" customHeight="1">
      <c r="A118" s="154" t="str">
        <f>'Форма 1'!A118</f>
        <v>в/б</v>
      </c>
      <c r="B118" s="155" t="str">
        <f>'Форма 1'!B118</f>
        <v>50708.65</v>
      </c>
      <c r="C118" s="155" t="str">
        <f>'Форма 1'!C118</f>
        <v>Педагогика и методика начального образования</v>
      </c>
      <c r="D118" s="155">
        <f>'Форма 1'!D118</f>
        <v>4</v>
      </c>
      <c r="E118" s="155" t="str">
        <f>'Форма 1'!E118</f>
        <v>ПНО-10</v>
      </c>
      <c r="F118" s="80">
        <f>'Форма 1'!J118+'Форма 1'!K118</f>
        <v>0</v>
      </c>
      <c r="G118" s="21"/>
      <c r="H118" s="48"/>
      <c r="I118" s="48"/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87">
        <f t="shared" si="5"/>
        <v>0</v>
      </c>
      <c r="P118" s="131">
        <f t="shared" si="6"/>
        <v>0</v>
      </c>
      <c r="Q118" s="65" t="str">
        <f t="shared" si="7"/>
        <v> </v>
      </c>
    </row>
    <row r="119" spans="1:17" ht="13.5" customHeight="1">
      <c r="A119" s="154" t="str">
        <f>'Форма 1'!A119</f>
        <v>РФ</v>
      </c>
      <c r="B119" s="155" t="str">
        <f>'Форма 1'!B119</f>
        <v>50708.65</v>
      </c>
      <c r="C119" s="155" t="str">
        <f>'Форма 1'!C119</f>
        <v>Педагогика и методика начального образования</v>
      </c>
      <c r="D119" s="155">
        <f>'Форма 1'!D119</f>
        <v>5</v>
      </c>
      <c r="E119" s="155" t="str">
        <f>'Форма 1'!E119</f>
        <v>ПНО-09</v>
      </c>
      <c r="F119" s="80">
        <f>'Форма 1'!J119+'Форма 1'!K119</f>
        <v>20</v>
      </c>
      <c r="G119" s="21"/>
      <c r="H119" s="48"/>
      <c r="I119" s="48"/>
      <c r="J119" s="21">
        <v>13</v>
      </c>
      <c r="K119" s="21">
        <v>5</v>
      </c>
      <c r="L119" s="21">
        <v>1</v>
      </c>
      <c r="M119" s="21">
        <v>1</v>
      </c>
      <c r="N119" s="21">
        <v>0</v>
      </c>
      <c r="O119" s="87">
        <f aca="true" t="shared" si="8" ref="O119:O182">IF(AND(SUM(J119:M119)=0,F119=0),0,SUM(J119:M119)/F119)</f>
        <v>1</v>
      </c>
      <c r="P119" s="131">
        <f aca="true" t="shared" si="9" ref="P119:P182">IF(AND(SUM(J119:K119)=0,F119=0),0,SUM(J119:K119)/F119)</f>
        <v>0.9</v>
      </c>
      <c r="Q119" s="65" t="str">
        <f t="shared" si="7"/>
        <v> </v>
      </c>
    </row>
    <row r="120" spans="1:17" ht="13.5" customHeight="1">
      <c r="A120" s="154" t="str">
        <f>'Форма 1'!A120</f>
        <v>РС</v>
      </c>
      <c r="B120" s="155" t="str">
        <f>'Форма 1'!B120</f>
        <v>50708.65</v>
      </c>
      <c r="C120" s="155" t="str">
        <f>'Форма 1'!C120</f>
        <v>Педагогика и методика начального образования</v>
      </c>
      <c r="D120" s="155">
        <f>'Форма 1'!D120</f>
        <v>5</v>
      </c>
      <c r="E120" s="155" t="str">
        <f>'Форма 1'!E120</f>
        <v>ПНО-09</v>
      </c>
      <c r="F120" s="80">
        <f>'Форма 1'!J120+'Форма 1'!K120</f>
        <v>0</v>
      </c>
      <c r="G120" s="21"/>
      <c r="H120" s="48"/>
      <c r="I120" s="48"/>
      <c r="J120" s="21"/>
      <c r="K120" s="21"/>
      <c r="L120" s="21"/>
      <c r="M120" s="21"/>
      <c r="N120" s="21"/>
      <c r="O120" s="87">
        <f t="shared" si="8"/>
        <v>0</v>
      </c>
      <c r="P120" s="131">
        <f t="shared" si="9"/>
        <v>0</v>
      </c>
      <c r="Q120" s="65" t="str">
        <f t="shared" si="7"/>
        <v> </v>
      </c>
    </row>
    <row r="121" spans="1:17" ht="13.5" customHeight="1">
      <c r="A121" s="154" t="str">
        <f>'Форма 1'!A121</f>
        <v>в/б</v>
      </c>
      <c r="B121" s="155" t="str">
        <f>'Форма 1'!B121</f>
        <v>50708.65</v>
      </c>
      <c r="C121" s="155" t="str">
        <f>'Форма 1'!C121</f>
        <v>Педагогика и методика начального образования</v>
      </c>
      <c r="D121" s="155">
        <f>'Форма 1'!D121</f>
        <v>5</v>
      </c>
      <c r="E121" s="155" t="str">
        <f>'Форма 1'!E121</f>
        <v>ПНО-09</v>
      </c>
      <c r="F121" s="80">
        <f>'Форма 1'!J121+'Форма 1'!K121</f>
        <v>0</v>
      </c>
      <c r="G121" s="21"/>
      <c r="H121" s="48"/>
      <c r="I121" s="48"/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87">
        <f t="shared" si="8"/>
        <v>0</v>
      </c>
      <c r="P121" s="131">
        <f t="shared" si="9"/>
        <v>0</v>
      </c>
      <c r="Q121" s="65" t="str">
        <f t="shared" si="7"/>
        <v> </v>
      </c>
    </row>
    <row r="122" spans="1:17" ht="13.5" customHeight="1">
      <c r="A122" s="154" t="str">
        <f>'Форма 1'!A122</f>
        <v>РФ</v>
      </c>
      <c r="B122" s="155" t="str">
        <f>'Форма 1'!B122</f>
        <v>50708.65</v>
      </c>
      <c r="C122" s="155" t="str">
        <f>'Форма 1'!C122</f>
        <v>Педагогика и методика начального образования</v>
      </c>
      <c r="D122" s="155">
        <f>'Форма 1'!D122</f>
        <v>4</v>
      </c>
      <c r="E122" s="155" t="str">
        <f>'Форма 1'!E122</f>
        <v>ПиМНО-10</v>
      </c>
      <c r="F122" s="80">
        <f>'Форма 1'!J122+'Форма 1'!K122</f>
        <v>22</v>
      </c>
      <c r="G122" s="21"/>
      <c r="H122" s="48"/>
      <c r="I122" s="48"/>
      <c r="J122" s="21">
        <v>2</v>
      </c>
      <c r="K122" s="21">
        <v>15</v>
      </c>
      <c r="L122" s="21">
        <v>5</v>
      </c>
      <c r="M122" s="21">
        <v>0</v>
      </c>
      <c r="N122" s="21">
        <v>0</v>
      </c>
      <c r="O122" s="87">
        <f t="shared" si="8"/>
        <v>1</v>
      </c>
      <c r="P122" s="131">
        <f t="shared" si="9"/>
        <v>0.7727272727272727</v>
      </c>
      <c r="Q122" s="65" t="str">
        <f t="shared" si="7"/>
        <v> </v>
      </c>
    </row>
    <row r="123" spans="1:17" ht="13.5" customHeight="1">
      <c r="A123" s="154" t="str">
        <f>'Форма 1'!A123</f>
        <v>РС</v>
      </c>
      <c r="B123" s="155" t="str">
        <f>'Форма 1'!B123</f>
        <v>50708.65</v>
      </c>
      <c r="C123" s="155" t="str">
        <f>'Форма 1'!C123</f>
        <v>Педагогика и методика начального образования</v>
      </c>
      <c r="D123" s="155">
        <f>'Форма 1'!D123</f>
        <v>4</v>
      </c>
      <c r="E123" s="155" t="str">
        <f>'Форма 1'!E123</f>
        <v>ПиМНО-10</v>
      </c>
      <c r="F123" s="80">
        <f>'Форма 1'!J123+'Форма 1'!K123</f>
        <v>0</v>
      </c>
      <c r="G123" s="21"/>
      <c r="H123" s="48"/>
      <c r="I123" s="48"/>
      <c r="J123" s="21"/>
      <c r="K123" s="21"/>
      <c r="L123" s="21"/>
      <c r="M123" s="21"/>
      <c r="N123" s="21"/>
      <c r="O123" s="87">
        <f t="shared" si="8"/>
        <v>0</v>
      </c>
      <c r="P123" s="131">
        <f t="shared" si="9"/>
        <v>0</v>
      </c>
      <c r="Q123" s="65" t="str">
        <f t="shared" si="7"/>
        <v> </v>
      </c>
    </row>
    <row r="124" spans="1:17" ht="13.5" customHeight="1">
      <c r="A124" s="154" t="str">
        <f>'Форма 1'!A124</f>
        <v>в/б</v>
      </c>
      <c r="B124" s="155" t="str">
        <f>'Форма 1'!B124</f>
        <v>50708.65</v>
      </c>
      <c r="C124" s="155" t="str">
        <f>'Форма 1'!C124</f>
        <v>Педагогика и методика начального образования</v>
      </c>
      <c r="D124" s="155">
        <f>'Форма 1'!D124</f>
        <v>4</v>
      </c>
      <c r="E124" s="155" t="str">
        <f>'Форма 1'!E124</f>
        <v>ПиМНО-10</v>
      </c>
      <c r="F124" s="80">
        <f>'Форма 1'!J124+'Форма 1'!K124</f>
        <v>0</v>
      </c>
      <c r="G124" s="21"/>
      <c r="H124" s="48"/>
      <c r="I124" s="48"/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87">
        <f t="shared" si="8"/>
        <v>0</v>
      </c>
      <c r="P124" s="131">
        <f t="shared" si="9"/>
        <v>0</v>
      </c>
      <c r="Q124" s="65" t="str">
        <f t="shared" si="7"/>
        <v> </v>
      </c>
    </row>
    <row r="125" spans="1:17" ht="13.5" customHeight="1">
      <c r="A125" s="154" t="str">
        <f>'Форма 1'!A125</f>
        <v>РФ</v>
      </c>
      <c r="B125" s="155" t="str">
        <f>'Форма 1'!B125</f>
        <v>50708.65</v>
      </c>
      <c r="C125" s="155" t="str">
        <f>'Форма 1'!C125</f>
        <v>Педагогика и методика начального образования</v>
      </c>
      <c r="D125" s="155">
        <f>'Форма 1'!D125</f>
        <v>5</v>
      </c>
      <c r="E125" s="155" t="str">
        <f>'Форма 1'!E125</f>
        <v>ПиМНО-09</v>
      </c>
      <c r="F125" s="80">
        <f>'Форма 1'!J125+'Форма 1'!K125</f>
        <v>25</v>
      </c>
      <c r="G125" s="21"/>
      <c r="H125" s="48"/>
      <c r="I125" s="48"/>
      <c r="J125" s="21">
        <v>8</v>
      </c>
      <c r="K125" s="21">
        <v>17</v>
      </c>
      <c r="L125" s="21">
        <v>0</v>
      </c>
      <c r="M125" s="21">
        <v>0</v>
      </c>
      <c r="N125" s="21">
        <v>0</v>
      </c>
      <c r="O125" s="87">
        <f t="shared" si="8"/>
        <v>1</v>
      </c>
      <c r="P125" s="131">
        <f t="shared" si="9"/>
        <v>1</v>
      </c>
      <c r="Q125" s="65" t="str">
        <f t="shared" si="7"/>
        <v> </v>
      </c>
    </row>
    <row r="126" spans="1:17" ht="13.5" customHeight="1">
      <c r="A126" s="154" t="str">
        <f>'Форма 1'!A126</f>
        <v>РС</v>
      </c>
      <c r="B126" s="155" t="str">
        <f>'Форма 1'!B126</f>
        <v>50708.65</v>
      </c>
      <c r="C126" s="155" t="str">
        <f>'Форма 1'!C126</f>
        <v>Педагогика и методика начального образования</v>
      </c>
      <c r="D126" s="155">
        <f>'Форма 1'!D126</f>
        <v>5</v>
      </c>
      <c r="E126" s="155" t="str">
        <f>'Форма 1'!E126</f>
        <v>ПиМНО-09</v>
      </c>
      <c r="F126" s="80">
        <f>'Форма 1'!J126+'Форма 1'!K126</f>
        <v>0</v>
      </c>
      <c r="G126" s="21"/>
      <c r="H126" s="48"/>
      <c r="I126" s="48"/>
      <c r="J126" s="21"/>
      <c r="K126" s="21"/>
      <c r="L126" s="21"/>
      <c r="M126" s="21"/>
      <c r="N126" s="21"/>
      <c r="O126" s="87">
        <f t="shared" si="8"/>
        <v>0</v>
      </c>
      <c r="P126" s="131">
        <f t="shared" si="9"/>
        <v>0</v>
      </c>
      <c r="Q126" s="65" t="str">
        <f t="shared" si="7"/>
        <v> </v>
      </c>
    </row>
    <row r="127" spans="1:17" ht="13.5" customHeight="1">
      <c r="A127" s="154" t="str">
        <f>'Форма 1'!A127</f>
        <v>в/б</v>
      </c>
      <c r="B127" s="155" t="str">
        <f>'Форма 1'!B127</f>
        <v>50708.65</v>
      </c>
      <c r="C127" s="155" t="str">
        <f>'Форма 1'!C127</f>
        <v>Педагогика и методика начального образования</v>
      </c>
      <c r="D127" s="155">
        <f>'Форма 1'!D127</f>
        <v>4</v>
      </c>
      <c r="E127" s="155" t="str">
        <f>'Форма 1'!E127</f>
        <v>ПиМНО-09</v>
      </c>
      <c r="F127" s="80">
        <f>'Форма 1'!J127+'Форма 1'!K127</f>
        <v>0</v>
      </c>
      <c r="G127" s="21"/>
      <c r="H127" s="48"/>
      <c r="I127" s="48"/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87">
        <f t="shared" si="8"/>
        <v>0</v>
      </c>
      <c r="P127" s="131">
        <f t="shared" si="9"/>
        <v>0</v>
      </c>
      <c r="Q127" s="65" t="str">
        <f t="shared" si="7"/>
        <v> </v>
      </c>
    </row>
    <row r="128" spans="1:17" ht="13.5" customHeight="1">
      <c r="A128" s="154" t="str">
        <f>'Форма 1'!A128</f>
        <v>РФ</v>
      </c>
      <c r="B128" s="155" t="str">
        <f>'Форма 1'!B128</f>
        <v>50100.62</v>
      </c>
      <c r="C128" s="155" t="str">
        <f>'Форма 1'!C128</f>
        <v>Технология</v>
      </c>
      <c r="D128" s="155">
        <f>'Форма 1'!D128</f>
        <v>1</v>
      </c>
      <c r="E128" s="155" t="str">
        <f>'Форма 1'!E128</f>
        <v>Т-13</v>
      </c>
      <c r="F128" s="80">
        <f>'Форма 1'!J128+'Форма 1'!K128</f>
        <v>15</v>
      </c>
      <c r="G128" s="21"/>
      <c r="H128" s="48"/>
      <c r="I128" s="48"/>
      <c r="J128" s="21">
        <v>1</v>
      </c>
      <c r="K128" s="21">
        <v>12</v>
      </c>
      <c r="L128" s="21">
        <v>0</v>
      </c>
      <c r="M128" s="21">
        <v>0</v>
      </c>
      <c r="N128" s="21">
        <v>2</v>
      </c>
      <c r="O128" s="87">
        <f t="shared" si="8"/>
        <v>0.8666666666666667</v>
      </c>
      <c r="P128" s="131">
        <f t="shared" si="9"/>
        <v>0.8666666666666667</v>
      </c>
      <c r="Q128" s="65" t="str">
        <f t="shared" si="7"/>
        <v> </v>
      </c>
    </row>
    <row r="129" spans="1:17" ht="13.5" customHeight="1">
      <c r="A129" s="154" t="str">
        <f>'Форма 1'!A129</f>
        <v>РС</v>
      </c>
      <c r="B129" s="155" t="str">
        <f>'Форма 1'!B129</f>
        <v>50100.62</v>
      </c>
      <c r="C129" s="155" t="str">
        <f>'Форма 1'!C129</f>
        <v>Технология</v>
      </c>
      <c r="D129" s="155">
        <f>'Форма 1'!D129</f>
        <v>1</v>
      </c>
      <c r="E129" s="155" t="str">
        <f>'Форма 1'!E129</f>
        <v>Т-13</v>
      </c>
      <c r="F129" s="80">
        <f>'Форма 1'!J129+'Форма 1'!K129</f>
        <v>0</v>
      </c>
      <c r="G129" s="21"/>
      <c r="H129" s="48"/>
      <c r="I129" s="48"/>
      <c r="J129" s="21"/>
      <c r="K129" s="21"/>
      <c r="L129" s="21"/>
      <c r="M129" s="21"/>
      <c r="N129" s="21"/>
      <c r="O129" s="87">
        <f t="shared" si="8"/>
        <v>0</v>
      </c>
      <c r="P129" s="131">
        <f t="shared" si="9"/>
        <v>0</v>
      </c>
      <c r="Q129" s="65" t="str">
        <f t="shared" si="7"/>
        <v> </v>
      </c>
    </row>
    <row r="130" spans="1:17" ht="13.5" customHeight="1">
      <c r="A130" s="154" t="str">
        <f>'Форма 1'!A130</f>
        <v>в/б</v>
      </c>
      <c r="B130" s="155" t="str">
        <f>'Форма 1'!B130</f>
        <v>50100.62</v>
      </c>
      <c r="C130" s="155" t="str">
        <f>'Форма 1'!C130</f>
        <v>Технология</v>
      </c>
      <c r="D130" s="155">
        <f>'Форма 1'!D130</f>
        <v>1</v>
      </c>
      <c r="E130" s="155" t="str">
        <f>'Форма 1'!E130</f>
        <v>Т-13</v>
      </c>
      <c r="F130" s="80">
        <f>'Форма 1'!J130+'Форма 1'!K130</f>
        <v>3</v>
      </c>
      <c r="G130" s="21"/>
      <c r="H130" s="48"/>
      <c r="I130" s="48"/>
      <c r="J130" s="21">
        <v>1</v>
      </c>
      <c r="K130" s="21">
        <v>1</v>
      </c>
      <c r="L130" s="21"/>
      <c r="M130" s="21"/>
      <c r="N130" s="21">
        <v>1</v>
      </c>
      <c r="O130" s="87">
        <f t="shared" si="8"/>
        <v>0.6666666666666666</v>
      </c>
      <c r="P130" s="131">
        <f t="shared" si="9"/>
        <v>0.6666666666666666</v>
      </c>
      <c r="Q130" s="65" t="str">
        <f t="shared" si="7"/>
        <v> </v>
      </c>
    </row>
    <row r="131" spans="1:17" ht="13.5" customHeight="1">
      <c r="A131" s="154" t="str">
        <f>'Форма 1'!A131</f>
        <v>РФ</v>
      </c>
      <c r="B131" s="155" t="str">
        <f>'Форма 1'!B131</f>
        <v>50100.62</v>
      </c>
      <c r="C131" s="155" t="str">
        <f>'Форма 1'!C131</f>
        <v>Технология</v>
      </c>
      <c r="D131" s="155">
        <f>'Форма 1'!D131</f>
        <v>2</v>
      </c>
      <c r="E131" s="155" t="str">
        <f>'Форма 1'!E131</f>
        <v>Т-12</v>
      </c>
      <c r="F131" s="80">
        <f>'Форма 1'!J131+'Форма 1'!K131</f>
        <v>13</v>
      </c>
      <c r="G131" s="21"/>
      <c r="H131" s="48"/>
      <c r="I131" s="48"/>
      <c r="J131" s="21">
        <v>2</v>
      </c>
      <c r="K131" s="21">
        <v>9</v>
      </c>
      <c r="L131" s="21">
        <v>2</v>
      </c>
      <c r="M131" s="21">
        <v>0</v>
      </c>
      <c r="N131" s="21">
        <v>0</v>
      </c>
      <c r="O131" s="87">
        <f t="shared" si="8"/>
        <v>1</v>
      </c>
      <c r="P131" s="131">
        <f t="shared" si="9"/>
        <v>0.8461538461538461</v>
      </c>
      <c r="Q131" s="65" t="str">
        <f t="shared" si="7"/>
        <v> </v>
      </c>
    </row>
    <row r="132" spans="1:17" ht="13.5" customHeight="1">
      <c r="A132" s="154" t="str">
        <f>'Форма 1'!A132</f>
        <v>РС</v>
      </c>
      <c r="B132" s="155" t="str">
        <f>'Форма 1'!B132</f>
        <v>50100.62</v>
      </c>
      <c r="C132" s="155" t="str">
        <f>'Форма 1'!C132</f>
        <v>Технология</v>
      </c>
      <c r="D132" s="155">
        <f>'Форма 1'!D132</f>
        <v>2</v>
      </c>
      <c r="E132" s="155" t="str">
        <f>'Форма 1'!E132</f>
        <v>Т-12</v>
      </c>
      <c r="F132" s="80">
        <f>'Форма 1'!J132+'Форма 1'!K132</f>
        <v>0</v>
      </c>
      <c r="G132" s="21"/>
      <c r="H132" s="48"/>
      <c r="I132" s="48"/>
      <c r="J132" s="21"/>
      <c r="K132" s="21"/>
      <c r="L132" s="21"/>
      <c r="M132" s="21"/>
      <c r="N132" s="21"/>
      <c r="O132" s="87">
        <f t="shared" si="8"/>
        <v>0</v>
      </c>
      <c r="P132" s="131">
        <f t="shared" si="9"/>
        <v>0</v>
      </c>
      <c r="Q132" s="65" t="str">
        <f t="shared" si="7"/>
        <v> </v>
      </c>
    </row>
    <row r="133" spans="1:17" ht="13.5" customHeight="1">
      <c r="A133" s="154" t="str">
        <f>'Форма 1'!A133</f>
        <v>в/б</v>
      </c>
      <c r="B133" s="155" t="str">
        <f>'Форма 1'!B133</f>
        <v>50100.62</v>
      </c>
      <c r="C133" s="155" t="str">
        <f>'Форма 1'!C133</f>
        <v>Технология</v>
      </c>
      <c r="D133" s="155">
        <f>'Форма 1'!D133</f>
        <v>2</v>
      </c>
      <c r="E133" s="155" t="str">
        <f>'Форма 1'!E133</f>
        <v>Т-12</v>
      </c>
      <c r="F133" s="80">
        <f>'Форма 1'!J133+'Форма 1'!K133</f>
        <v>4</v>
      </c>
      <c r="G133" s="21"/>
      <c r="H133" s="48"/>
      <c r="I133" s="48"/>
      <c r="J133" s="21"/>
      <c r="K133" s="21">
        <v>2</v>
      </c>
      <c r="L133" s="21"/>
      <c r="M133" s="21">
        <v>2</v>
      </c>
      <c r="N133" s="21"/>
      <c r="O133" s="87">
        <f t="shared" si="8"/>
        <v>1</v>
      </c>
      <c r="P133" s="131">
        <f t="shared" si="9"/>
        <v>0.5</v>
      </c>
      <c r="Q133" s="65" t="str">
        <f t="shared" si="7"/>
        <v> </v>
      </c>
    </row>
    <row r="134" spans="1:17" ht="13.5" customHeight="1">
      <c r="A134" s="154" t="str">
        <f>'Форма 1'!A134</f>
        <v>РФ</v>
      </c>
      <c r="B134" s="155" t="str">
        <f>'Форма 1'!B134</f>
        <v>50100.62</v>
      </c>
      <c r="C134" s="155" t="str">
        <f>'Форма 1'!C134</f>
        <v>Технология</v>
      </c>
      <c r="D134" s="155">
        <f>'Форма 1'!D134</f>
        <v>3</v>
      </c>
      <c r="E134" s="155" t="str">
        <f>'Форма 1'!E134</f>
        <v>Т-11</v>
      </c>
      <c r="F134" s="80">
        <f>'Форма 1'!J134+'Форма 1'!K134</f>
        <v>15</v>
      </c>
      <c r="G134" s="21"/>
      <c r="H134" s="48"/>
      <c r="I134" s="48"/>
      <c r="J134" s="21">
        <v>7</v>
      </c>
      <c r="K134" s="21">
        <v>8</v>
      </c>
      <c r="L134" s="21">
        <v>0</v>
      </c>
      <c r="M134" s="21">
        <v>0</v>
      </c>
      <c r="N134" s="21">
        <v>0</v>
      </c>
      <c r="O134" s="87">
        <f t="shared" si="8"/>
        <v>1</v>
      </c>
      <c r="P134" s="131">
        <f t="shared" si="9"/>
        <v>1</v>
      </c>
      <c r="Q134" s="65" t="str">
        <f aca="true" t="shared" si="10" ref="Q134:Q197">IF(F134=SUM(G134:H134,J134:N134)," ","ОШИБКА")</f>
        <v> </v>
      </c>
    </row>
    <row r="135" spans="1:17" ht="13.5" customHeight="1">
      <c r="A135" s="154" t="str">
        <f>'Форма 1'!A135</f>
        <v>РС</v>
      </c>
      <c r="B135" s="155" t="str">
        <f>'Форма 1'!B135</f>
        <v>50100.62</v>
      </c>
      <c r="C135" s="155" t="str">
        <f>'Форма 1'!C135</f>
        <v>Технология</v>
      </c>
      <c r="D135" s="155">
        <f>'Форма 1'!D135</f>
        <v>3</v>
      </c>
      <c r="E135" s="155" t="str">
        <f>'Форма 1'!E135</f>
        <v>Т-11</v>
      </c>
      <c r="F135" s="80">
        <f>'Форма 1'!J135+'Форма 1'!K135</f>
        <v>0</v>
      </c>
      <c r="G135" s="21"/>
      <c r="H135" s="48"/>
      <c r="I135" s="48"/>
      <c r="J135" s="21"/>
      <c r="K135" s="21"/>
      <c r="L135" s="21"/>
      <c r="M135" s="21"/>
      <c r="N135" s="21"/>
      <c r="O135" s="87">
        <f t="shared" si="8"/>
        <v>0</v>
      </c>
      <c r="P135" s="131">
        <f t="shared" si="9"/>
        <v>0</v>
      </c>
      <c r="Q135" s="65" t="str">
        <f t="shared" si="10"/>
        <v> </v>
      </c>
    </row>
    <row r="136" spans="1:17" ht="13.5" customHeight="1">
      <c r="A136" s="154" t="str">
        <f>'Форма 1'!A136</f>
        <v>в/б</v>
      </c>
      <c r="B136" s="155" t="str">
        <f>'Форма 1'!B136</f>
        <v>50100.62</v>
      </c>
      <c r="C136" s="155" t="str">
        <f>'Форма 1'!C136</f>
        <v>Технология</v>
      </c>
      <c r="D136" s="155">
        <f>'Форма 1'!D136</f>
        <v>3</v>
      </c>
      <c r="E136" s="155" t="str">
        <f>'Форма 1'!E136</f>
        <v>Т-11</v>
      </c>
      <c r="F136" s="80">
        <f>'Форма 1'!J136+'Форма 1'!K136</f>
        <v>0</v>
      </c>
      <c r="G136" s="21"/>
      <c r="H136" s="48"/>
      <c r="I136" s="48"/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87">
        <f t="shared" si="8"/>
        <v>0</v>
      </c>
      <c r="P136" s="131">
        <f t="shared" si="9"/>
        <v>0</v>
      </c>
      <c r="Q136" s="65" t="str">
        <f t="shared" si="10"/>
        <v> </v>
      </c>
    </row>
    <row r="137" spans="1:17" ht="13.5" customHeight="1">
      <c r="A137" s="154" t="str">
        <f>'Форма 1'!A137</f>
        <v>РФ</v>
      </c>
      <c r="B137" s="155" t="str">
        <f>'Форма 1'!B137</f>
        <v>50502.65</v>
      </c>
      <c r="C137" s="155" t="str">
        <f>'Форма 1'!C137</f>
        <v>Технология и предпринимательство</v>
      </c>
      <c r="D137" s="155">
        <f>'Форма 1'!D137</f>
        <v>4</v>
      </c>
      <c r="E137" s="155" t="str">
        <f>'Форма 1'!E137</f>
        <v>ТП-10</v>
      </c>
      <c r="F137" s="80">
        <f>'Форма 1'!J137+'Форма 1'!K137</f>
        <v>15</v>
      </c>
      <c r="G137" s="21"/>
      <c r="H137" s="48"/>
      <c r="I137" s="48"/>
      <c r="J137" s="21">
        <v>11</v>
      </c>
      <c r="K137" s="21">
        <v>4</v>
      </c>
      <c r="L137" s="21">
        <v>0</v>
      </c>
      <c r="M137" s="21">
        <v>0</v>
      </c>
      <c r="N137" s="21">
        <v>0</v>
      </c>
      <c r="O137" s="87">
        <f t="shared" si="8"/>
        <v>1</v>
      </c>
      <c r="P137" s="131">
        <f t="shared" si="9"/>
        <v>1</v>
      </c>
      <c r="Q137" s="65" t="str">
        <f t="shared" si="10"/>
        <v> </v>
      </c>
    </row>
    <row r="138" spans="1:17" ht="13.5" customHeight="1">
      <c r="A138" s="154" t="str">
        <f>'Форма 1'!A138</f>
        <v>РС</v>
      </c>
      <c r="B138" s="155" t="str">
        <f>'Форма 1'!B138</f>
        <v>50502.65</v>
      </c>
      <c r="C138" s="155" t="str">
        <f>'Форма 1'!C138</f>
        <v>Технология и предпринимательство</v>
      </c>
      <c r="D138" s="155">
        <f>'Форма 1'!D138</f>
        <v>4</v>
      </c>
      <c r="E138" s="155" t="str">
        <f>'Форма 1'!E138</f>
        <v>ТП-10</v>
      </c>
      <c r="F138" s="80">
        <f>'Форма 1'!J138+'Форма 1'!K138</f>
        <v>0</v>
      </c>
      <c r="G138" s="21"/>
      <c r="H138" s="48"/>
      <c r="I138" s="48"/>
      <c r="J138" s="21"/>
      <c r="K138" s="21"/>
      <c r="L138" s="21"/>
      <c r="M138" s="21"/>
      <c r="N138" s="21"/>
      <c r="O138" s="87">
        <f t="shared" si="8"/>
        <v>0</v>
      </c>
      <c r="P138" s="131">
        <f t="shared" si="9"/>
        <v>0</v>
      </c>
      <c r="Q138" s="65" t="str">
        <f t="shared" si="10"/>
        <v> </v>
      </c>
    </row>
    <row r="139" spans="1:17" ht="13.5" customHeight="1">
      <c r="A139" s="154" t="str">
        <f>'Форма 1'!A139</f>
        <v>в/б</v>
      </c>
      <c r="B139" s="155" t="str">
        <f>'Форма 1'!B139</f>
        <v>50502.65</v>
      </c>
      <c r="C139" s="155" t="str">
        <f>'Форма 1'!C139</f>
        <v>Технология и предпринимательство</v>
      </c>
      <c r="D139" s="155">
        <f>'Форма 1'!D139</f>
        <v>4</v>
      </c>
      <c r="E139" s="155" t="str">
        <f>'Форма 1'!E139</f>
        <v>ТП-10</v>
      </c>
      <c r="F139" s="80">
        <f>'Форма 1'!J139+'Форма 1'!K139</f>
        <v>0</v>
      </c>
      <c r="G139" s="21"/>
      <c r="H139" s="48"/>
      <c r="I139" s="48"/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87">
        <f t="shared" si="8"/>
        <v>0</v>
      </c>
      <c r="P139" s="131">
        <f t="shared" si="9"/>
        <v>0</v>
      </c>
      <c r="Q139" s="65" t="str">
        <f t="shared" si="10"/>
        <v> </v>
      </c>
    </row>
    <row r="140" spans="1:17" ht="13.5" customHeight="1">
      <c r="A140" s="154" t="str">
        <f>'Форма 1'!A140</f>
        <v>РФ</v>
      </c>
      <c r="B140" s="155" t="str">
        <f>'Форма 1'!B140</f>
        <v>50502.65</v>
      </c>
      <c r="C140" s="155" t="str">
        <f>'Форма 1'!C140</f>
        <v>Технология и предпринимательство</v>
      </c>
      <c r="D140" s="155">
        <f>'Форма 1'!D140</f>
        <v>5</v>
      </c>
      <c r="E140" s="155" t="str">
        <f>'Форма 1'!E140</f>
        <v>ТП-09</v>
      </c>
      <c r="F140" s="80">
        <f>'Форма 1'!J140+'Форма 1'!K140</f>
        <v>17</v>
      </c>
      <c r="G140" s="21"/>
      <c r="H140" s="48"/>
      <c r="I140" s="48"/>
      <c r="J140" s="21">
        <v>6</v>
      </c>
      <c r="K140" s="21">
        <v>10</v>
      </c>
      <c r="L140" s="21">
        <v>1</v>
      </c>
      <c r="M140" s="21">
        <v>0</v>
      </c>
      <c r="N140" s="21">
        <v>0</v>
      </c>
      <c r="O140" s="87">
        <f t="shared" si="8"/>
        <v>1</v>
      </c>
      <c r="P140" s="131">
        <f t="shared" si="9"/>
        <v>0.9411764705882353</v>
      </c>
      <c r="Q140" s="65" t="str">
        <f t="shared" si="10"/>
        <v> </v>
      </c>
    </row>
    <row r="141" spans="1:17" ht="13.5" customHeight="1">
      <c r="A141" s="154" t="str">
        <f>'Форма 1'!A141</f>
        <v>РС</v>
      </c>
      <c r="B141" s="155" t="str">
        <f>'Форма 1'!B141</f>
        <v>50502.65</v>
      </c>
      <c r="C141" s="155" t="str">
        <f>'Форма 1'!C141</f>
        <v>Технология и предпринимательство</v>
      </c>
      <c r="D141" s="155">
        <f>'Форма 1'!D141</f>
        <v>5</v>
      </c>
      <c r="E141" s="155" t="str">
        <f>'Форма 1'!E141</f>
        <v>ТП-09</v>
      </c>
      <c r="F141" s="80">
        <f>'Форма 1'!J141+'Форма 1'!K141</f>
        <v>0</v>
      </c>
      <c r="G141" s="21"/>
      <c r="H141" s="48"/>
      <c r="I141" s="48"/>
      <c r="J141" s="21"/>
      <c r="K141" s="21"/>
      <c r="L141" s="21"/>
      <c r="M141" s="21"/>
      <c r="N141" s="21"/>
      <c r="O141" s="87">
        <f t="shared" si="8"/>
        <v>0</v>
      </c>
      <c r="P141" s="131">
        <f t="shared" si="9"/>
        <v>0</v>
      </c>
      <c r="Q141" s="65" t="str">
        <f t="shared" si="10"/>
        <v> </v>
      </c>
    </row>
    <row r="142" spans="1:17" ht="13.5" customHeight="1">
      <c r="A142" s="154" t="str">
        <f>'Форма 1'!A142</f>
        <v>в/б</v>
      </c>
      <c r="B142" s="155" t="str">
        <f>'Форма 1'!B142</f>
        <v>50502.65</v>
      </c>
      <c r="C142" s="155" t="str">
        <f>'Форма 1'!C142</f>
        <v>Технология и предпринимательство</v>
      </c>
      <c r="D142" s="155">
        <f>'Форма 1'!D142</f>
        <v>5</v>
      </c>
      <c r="E142" s="155" t="str">
        <f>'Форма 1'!E142</f>
        <v>ТП-09</v>
      </c>
      <c r="F142" s="80">
        <f>'Форма 1'!J142+'Форма 1'!K142</f>
        <v>0</v>
      </c>
      <c r="G142" s="21"/>
      <c r="H142" s="48"/>
      <c r="I142" s="48"/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87">
        <f t="shared" si="8"/>
        <v>0</v>
      </c>
      <c r="P142" s="131">
        <f t="shared" si="9"/>
        <v>0</v>
      </c>
      <c r="Q142" s="65" t="str">
        <f t="shared" si="10"/>
        <v> </v>
      </c>
    </row>
    <row r="143" spans="1:17" ht="13.5" customHeight="1">
      <c r="A143" s="154" t="str">
        <f>'Форма 1'!A143</f>
        <v>РФ</v>
      </c>
      <c r="B143" s="155" t="str">
        <f>'Форма 1'!B143</f>
        <v>51000.62</v>
      </c>
      <c r="C143" s="155" t="str">
        <f>'Форма 1'!C143</f>
        <v>Профессиональное обучение (по отраслям) (ИВТ)</v>
      </c>
      <c r="D143" s="155">
        <f>'Форма 1'!D143</f>
        <v>1</v>
      </c>
      <c r="E143" s="155" t="str">
        <f>'Форма 1'!E143</f>
        <v>ИВТ-13</v>
      </c>
      <c r="F143" s="80">
        <f>'Форма 1'!J143+'Форма 1'!K143</f>
        <v>13</v>
      </c>
      <c r="G143" s="21"/>
      <c r="H143" s="48"/>
      <c r="I143" s="48"/>
      <c r="J143" s="21">
        <v>5</v>
      </c>
      <c r="K143" s="21">
        <v>8</v>
      </c>
      <c r="L143" s="21">
        <v>0</v>
      </c>
      <c r="M143" s="21">
        <v>0</v>
      </c>
      <c r="N143" s="21">
        <v>0</v>
      </c>
      <c r="O143" s="87">
        <f t="shared" si="8"/>
        <v>1</v>
      </c>
      <c r="P143" s="131">
        <f t="shared" si="9"/>
        <v>1</v>
      </c>
      <c r="Q143" s="65" t="str">
        <f t="shared" si="10"/>
        <v> </v>
      </c>
    </row>
    <row r="144" spans="1:17" ht="13.5" customHeight="1">
      <c r="A144" s="154" t="str">
        <f>'Форма 1'!A144</f>
        <v>РС</v>
      </c>
      <c r="B144" s="155" t="str">
        <f>'Форма 1'!B144</f>
        <v>51000.62</v>
      </c>
      <c r="C144" s="155" t="str">
        <f>'Форма 1'!C144</f>
        <v>Профессиональное обучение (по отраслям) (ИВТ)</v>
      </c>
      <c r="D144" s="155">
        <f>'Форма 1'!D144</f>
        <v>1</v>
      </c>
      <c r="E144" s="155" t="str">
        <f>'Форма 1'!E144</f>
        <v>ИВТ-13</v>
      </c>
      <c r="F144" s="80">
        <f>'Форма 1'!J144+'Форма 1'!K144</f>
        <v>0</v>
      </c>
      <c r="G144" s="21"/>
      <c r="H144" s="48"/>
      <c r="I144" s="48"/>
      <c r="J144" s="21"/>
      <c r="K144" s="21"/>
      <c r="L144" s="21"/>
      <c r="M144" s="21"/>
      <c r="N144" s="21"/>
      <c r="O144" s="87">
        <f t="shared" si="8"/>
        <v>0</v>
      </c>
      <c r="P144" s="131">
        <f t="shared" si="9"/>
        <v>0</v>
      </c>
      <c r="Q144" s="65" t="str">
        <f t="shared" si="10"/>
        <v> </v>
      </c>
    </row>
    <row r="145" spans="1:17" ht="13.5" customHeight="1">
      <c r="A145" s="154" t="str">
        <f>'Форма 1'!A145</f>
        <v>в/б</v>
      </c>
      <c r="B145" s="155" t="str">
        <f>'Форма 1'!B145</f>
        <v>51000.62</v>
      </c>
      <c r="C145" s="155" t="str">
        <f>'Форма 1'!C145</f>
        <v>Профессиональное обучение (по отраслям) (ИВТ)</v>
      </c>
      <c r="D145" s="155">
        <f>'Форма 1'!D145</f>
        <v>1</v>
      </c>
      <c r="E145" s="155" t="str">
        <f>'Форма 1'!E145</f>
        <v>ИВТ-13</v>
      </c>
      <c r="F145" s="80">
        <f>'Форма 1'!J145+'Форма 1'!K145</f>
        <v>6</v>
      </c>
      <c r="G145" s="21"/>
      <c r="H145" s="48"/>
      <c r="I145" s="48"/>
      <c r="J145" s="21">
        <v>0</v>
      </c>
      <c r="K145" s="21">
        <v>2</v>
      </c>
      <c r="L145" s="21">
        <v>2</v>
      </c>
      <c r="M145" s="21">
        <v>2</v>
      </c>
      <c r="N145" s="21">
        <v>0</v>
      </c>
      <c r="O145" s="87">
        <f t="shared" si="8"/>
        <v>1</v>
      </c>
      <c r="P145" s="131">
        <f t="shared" si="9"/>
        <v>0.3333333333333333</v>
      </c>
      <c r="Q145" s="65" t="str">
        <f t="shared" si="10"/>
        <v> </v>
      </c>
    </row>
    <row r="146" spans="1:17" ht="13.5" customHeight="1">
      <c r="A146" s="154" t="str">
        <f>'Форма 1'!A146</f>
        <v>РФ</v>
      </c>
      <c r="B146" s="155" t="str">
        <f>'Форма 1'!B146</f>
        <v>51000.62</v>
      </c>
      <c r="C146" s="155" t="str">
        <f>'Форма 1'!C146</f>
        <v>Профессиональное обучение (по отраслям) (ИВТ)</v>
      </c>
      <c r="D146" s="155">
        <f>'Форма 1'!D146</f>
        <v>2</v>
      </c>
      <c r="E146" s="155" t="str">
        <f>'Форма 1'!E146</f>
        <v>ИВТ-12</v>
      </c>
      <c r="F146" s="80">
        <f>'Форма 1'!J146+'Форма 1'!K146</f>
        <v>16</v>
      </c>
      <c r="G146" s="21"/>
      <c r="H146" s="48"/>
      <c r="I146" s="48"/>
      <c r="J146" s="21">
        <v>4</v>
      </c>
      <c r="K146" s="21">
        <v>10</v>
      </c>
      <c r="L146" s="21">
        <v>0</v>
      </c>
      <c r="M146" s="21">
        <v>0</v>
      </c>
      <c r="N146" s="21">
        <v>2</v>
      </c>
      <c r="O146" s="87">
        <f t="shared" si="8"/>
        <v>0.875</v>
      </c>
      <c r="P146" s="131">
        <f t="shared" si="9"/>
        <v>0.875</v>
      </c>
      <c r="Q146" s="65" t="str">
        <f t="shared" si="10"/>
        <v> </v>
      </c>
    </row>
    <row r="147" spans="1:17" ht="13.5" customHeight="1">
      <c r="A147" s="154" t="str">
        <f>'Форма 1'!A147</f>
        <v>РС</v>
      </c>
      <c r="B147" s="155" t="str">
        <f>'Форма 1'!B147</f>
        <v>51000.62</v>
      </c>
      <c r="C147" s="155" t="str">
        <f>'Форма 1'!C147</f>
        <v>Профессиональное обучение (по отраслям) (ИВТ)</v>
      </c>
      <c r="D147" s="155">
        <f>'Форма 1'!D147</f>
        <v>2</v>
      </c>
      <c r="E147" s="155" t="str">
        <f>'Форма 1'!E147</f>
        <v>ИВТ-12</v>
      </c>
      <c r="F147" s="80">
        <f>'Форма 1'!J147+'Форма 1'!K147</f>
        <v>0</v>
      </c>
      <c r="G147" s="21"/>
      <c r="H147" s="48"/>
      <c r="I147" s="48"/>
      <c r="J147" s="21"/>
      <c r="K147" s="21"/>
      <c r="L147" s="21"/>
      <c r="M147" s="21"/>
      <c r="N147" s="21"/>
      <c r="O147" s="87">
        <f t="shared" si="8"/>
        <v>0</v>
      </c>
      <c r="P147" s="131">
        <f t="shared" si="9"/>
        <v>0</v>
      </c>
      <c r="Q147" s="65" t="str">
        <f t="shared" si="10"/>
        <v> </v>
      </c>
    </row>
    <row r="148" spans="1:17" ht="13.5" customHeight="1">
      <c r="A148" s="154" t="str">
        <f>'Форма 1'!A148</f>
        <v>в/б</v>
      </c>
      <c r="B148" s="155" t="str">
        <f>'Форма 1'!B148</f>
        <v>51000.62</v>
      </c>
      <c r="C148" s="155" t="str">
        <f>'Форма 1'!C148</f>
        <v>Профессиональное обучение (по отраслям) (ИВТ)</v>
      </c>
      <c r="D148" s="155">
        <f>'Форма 1'!D148</f>
        <v>2</v>
      </c>
      <c r="E148" s="155" t="str">
        <f>'Форма 1'!E148</f>
        <v>ИВТ-12</v>
      </c>
      <c r="F148" s="80">
        <f>'Форма 1'!J148+'Форма 1'!K148</f>
        <v>3</v>
      </c>
      <c r="G148" s="21"/>
      <c r="H148" s="48"/>
      <c r="I148" s="48"/>
      <c r="J148" s="21">
        <v>0</v>
      </c>
      <c r="K148" s="21">
        <v>2</v>
      </c>
      <c r="L148" s="21">
        <v>0</v>
      </c>
      <c r="M148" s="21">
        <v>0</v>
      </c>
      <c r="N148" s="21">
        <v>1</v>
      </c>
      <c r="O148" s="87">
        <f t="shared" si="8"/>
        <v>0.6666666666666666</v>
      </c>
      <c r="P148" s="131">
        <f t="shared" si="9"/>
        <v>0.6666666666666666</v>
      </c>
      <c r="Q148" s="65" t="str">
        <f t="shared" si="10"/>
        <v> </v>
      </c>
    </row>
    <row r="149" spans="1:17" ht="13.5" customHeight="1">
      <c r="A149" s="154" t="str">
        <f>'Форма 1'!A149</f>
        <v>РФ</v>
      </c>
      <c r="B149" s="155" t="str">
        <f>'Форма 1'!B149</f>
        <v>51000.62</v>
      </c>
      <c r="C149" s="155" t="str">
        <f>'Форма 1'!C149</f>
        <v>Профессиональное обучение (по отраслям) (ИВТ)</v>
      </c>
      <c r="D149" s="155">
        <f>'Форма 1'!D149</f>
        <v>3</v>
      </c>
      <c r="E149" s="155" t="str">
        <f>'Форма 1'!E149</f>
        <v>ИВТ-11</v>
      </c>
      <c r="F149" s="80">
        <f>'Форма 1'!J149+'Форма 1'!K149</f>
        <v>15</v>
      </c>
      <c r="G149" s="21">
        <v>1</v>
      </c>
      <c r="H149" s="48"/>
      <c r="I149" s="48"/>
      <c r="J149" s="21">
        <v>4</v>
      </c>
      <c r="K149" s="21">
        <v>9</v>
      </c>
      <c r="L149" s="21">
        <v>0</v>
      </c>
      <c r="M149" s="21">
        <v>1</v>
      </c>
      <c r="N149" s="21">
        <v>0</v>
      </c>
      <c r="O149" s="87">
        <f t="shared" si="8"/>
        <v>0.9333333333333333</v>
      </c>
      <c r="P149" s="131">
        <f t="shared" si="9"/>
        <v>0.8666666666666667</v>
      </c>
      <c r="Q149" s="65" t="str">
        <f t="shared" si="10"/>
        <v> </v>
      </c>
    </row>
    <row r="150" spans="1:17" ht="13.5" customHeight="1">
      <c r="A150" s="154" t="str">
        <f>'Форма 1'!A150</f>
        <v>РС</v>
      </c>
      <c r="B150" s="155" t="str">
        <f>'Форма 1'!B150</f>
        <v>51000.62</v>
      </c>
      <c r="C150" s="155" t="str">
        <f>'Форма 1'!C150</f>
        <v>Профессиональное обучение (по отраслям) (ИВТ)</v>
      </c>
      <c r="D150" s="155">
        <f>'Форма 1'!D150</f>
        <v>3</v>
      </c>
      <c r="E150" s="155" t="str">
        <f>'Форма 1'!E150</f>
        <v>ИВТ-11</v>
      </c>
      <c r="F150" s="80">
        <f>'Форма 1'!J150+'Форма 1'!K150</f>
        <v>0</v>
      </c>
      <c r="G150" s="21"/>
      <c r="H150" s="48"/>
      <c r="I150" s="48"/>
      <c r="J150" s="21"/>
      <c r="K150" s="21"/>
      <c r="L150" s="21"/>
      <c r="M150" s="21"/>
      <c r="N150" s="21"/>
      <c r="O150" s="87">
        <f t="shared" si="8"/>
        <v>0</v>
      </c>
      <c r="P150" s="131">
        <f t="shared" si="9"/>
        <v>0</v>
      </c>
      <c r="Q150" s="65" t="str">
        <f t="shared" si="10"/>
        <v> </v>
      </c>
    </row>
    <row r="151" spans="1:17" ht="13.5" customHeight="1">
      <c r="A151" s="154" t="str">
        <f>'Форма 1'!A151</f>
        <v>в/б</v>
      </c>
      <c r="B151" s="155" t="str">
        <f>'Форма 1'!B151</f>
        <v>51000.62</v>
      </c>
      <c r="C151" s="155" t="str">
        <f>'Форма 1'!C151</f>
        <v>Профессиональное обучение (по отраслям) (ИВТ)</v>
      </c>
      <c r="D151" s="155">
        <f>'Форма 1'!D151</f>
        <v>3</v>
      </c>
      <c r="E151" s="155" t="str">
        <f>'Форма 1'!E151</f>
        <v>ИВТ-11</v>
      </c>
      <c r="F151" s="80">
        <f>'Форма 1'!J151+'Форма 1'!K151</f>
        <v>0</v>
      </c>
      <c r="G151" s="21"/>
      <c r="H151" s="48"/>
      <c r="I151" s="48"/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87">
        <f t="shared" si="8"/>
        <v>0</v>
      </c>
      <c r="P151" s="131">
        <f t="shared" si="9"/>
        <v>0</v>
      </c>
      <c r="Q151" s="65" t="str">
        <f t="shared" si="10"/>
        <v> </v>
      </c>
    </row>
    <row r="152" spans="1:17" ht="13.5" customHeight="1">
      <c r="A152" s="154" t="str">
        <f>'Форма 1'!A152</f>
        <v>РФ</v>
      </c>
      <c r="B152" s="155" t="str">
        <f>'Форма 1'!B152</f>
        <v>50501.65</v>
      </c>
      <c r="C152" s="155" t="str">
        <f>'Форма 1'!C152</f>
        <v>Профессиональное обучение (ИВТиКТ)</v>
      </c>
      <c r="D152" s="155">
        <f>'Форма 1'!D152</f>
        <v>4</v>
      </c>
      <c r="E152" s="155" t="str">
        <f>'Форма 1'!E152</f>
        <v>ПО-10</v>
      </c>
      <c r="F152" s="80">
        <f>'Форма 1'!J152+'Форма 1'!K152</f>
        <v>16</v>
      </c>
      <c r="G152" s="21"/>
      <c r="H152" s="48"/>
      <c r="I152" s="48"/>
      <c r="J152" s="21">
        <v>3</v>
      </c>
      <c r="K152" s="21">
        <v>9</v>
      </c>
      <c r="L152" s="21">
        <v>0</v>
      </c>
      <c r="M152" s="21">
        <v>3</v>
      </c>
      <c r="N152" s="21">
        <v>1</v>
      </c>
      <c r="O152" s="87">
        <f t="shared" si="8"/>
        <v>0.9375</v>
      </c>
      <c r="P152" s="131">
        <f t="shared" si="9"/>
        <v>0.75</v>
      </c>
      <c r="Q152" s="65" t="str">
        <f t="shared" si="10"/>
        <v> </v>
      </c>
    </row>
    <row r="153" spans="1:17" ht="13.5" customHeight="1">
      <c r="A153" s="154" t="str">
        <f>'Форма 1'!A153</f>
        <v>РС</v>
      </c>
      <c r="B153" s="155" t="str">
        <f>'Форма 1'!B153</f>
        <v>50501.65</v>
      </c>
      <c r="C153" s="155" t="str">
        <f>'Форма 1'!C153</f>
        <v>Профессиональное обучение (ИВТиКТ)</v>
      </c>
      <c r="D153" s="155">
        <f>'Форма 1'!D153</f>
        <v>4</v>
      </c>
      <c r="E153" s="155" t="str">
        <f>'Форма 1'!E153</f>
        <v>ПО-10</v>
      </c>
      <c r="F153" s="80">
        <f>'Форма 1'!J153+'Форма 1'!K153</f>
        <v>0</v>
      </c>
      <c r="G153" s="21"/>
      <c r="H153" s="48"/>
      <c r="I153" s="48"/>
      <c r="J153" s="21"/>
      <c r="K153" s="21"/>
      <c r="L153" s="21"/>
      <c r="M153" s="21"/>
      <c r="N153" s="21"/>
      <c r="O153" s="87">
        <f t="shared" si="8"/>
        <v>0</v>
      </c>
      <c r="P153" s="131">
        <f t="shared" si="9"/>
        <v>0</v>
      </c>
      <c r="Q153" s="65" t="str">
        <f t="shared" si="10"/>
        <v> </v>
      </c>
    </row>
    <row r="154" spans="1:17" ht="13.5" customHeight="1">
      <c r="A154" s="154" t="str">
        <f>'Форма 1'!A154</f>
        <v>в/б</v>
      </c>
      <c r="B154" s="155" t="str">
        <f>'Форма 1'!B154</f>
        <v>50501.65</v>
      </c>
      <c r="C154" s="155" t="str">
        <f>'Форма 1'!C154</f>
        <v>Профессиональное обучение (ИВТиКТ)</v>
      </c>
      <c r="D154" s="155">
        <f>'Форма 1'!D154</f>
        <v>4</v>
      </c>
      <c r="E154" s="155" t="str">
        <f>'Форма 1'!E154</f>
        <v>ПО-10</v>
      </c>
      <c r="F154" s="80">
        <f>'Форма 1'!J154+'Форма 1'!K154</f>
        <v>0</v>
      </c>
      <c r="G154" s="21"/>
      <c r="H154" s="48"/>
      <c r="I154" s="48"/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87">
        <f t="shared" si="8"/>
        <v>0</v>
      </c>
      <c r="P154" s="131">
        <f t="shared" si="9"/>
        <v>0</v>
      </c>
      <c r="Q154" s="65" t="str">
        <f t="shared" si="10"/>
        <v> </v>
      </c>
    </row>
    <row r="155" spans="1:17" ht="13.5" customHeight="1">
      <c r="A155" s="154" t="str">
        <f>'Форма 1'!A155</f>
        <v>РФ</v>
      </c>
      <c r="B155" s="155" t="str">
        <f>'Форма 1'!B155</f>
        <v>50501.65</v>
      </c>
      <c r="C155" s="155" t="str">
        <f>'Форма 1'!C155</f>
        <v>Профессиональное обучение (ИВТиКТ)</v>
      </c>
      <c r="D155" s="155">
        <f>'Форма 1'!D155</f>
        <v>5</v>
      </c>
      <c r="E155" s="155" t="str">
        <f>'Форма 1'!E155</f>
        <v>ПО-09</v>
      </c>
      <c r="F155" s="80">
        <f>'Форма 1'!J155+'Форма 1'!K155</f>
        <v>0</v>
      </c>
      <c r="G155" s="21"/>
      <c r="H155" s="48"/>
      <c r="I155" s="48"/>
      <c r="J155" s="21"/>
      <c r="K155" s="21"/>
      <c r="L155" s="21"/>
      <c r="M155" s="21"/>
      <c r="N155" s="21"/>
      <c r="O155" s="87">
        <f t="shared" si="8"/>
        <v>0</v>
      </c>
      <c r="P155" s="131">
        <f t="shared" si="9"/>
        <v>0</v>
      </c>
      <c r="Q155" s="65" t="str">
        <f t="shared" si="10"/>
        <v> </v>
      </c>
    </row>
    <row r="156" spans="1:17" ht="13.5" customHeight="1">
      <c r="A156" s="154" t="str">
        <f>'Форма 1'!A156</f>
        <v>РС</v>
      </c>
      <c r="B156" s="155" t="str">
        <f>'Форма 1'!B156</f>
        <v>50501.65</v>
      </c>
      <c r="C156" s="155" t="str">
        <f>'Форма 1'!C156</f>
        <v>Профессиональное обучение (ИВТиКТ)</v>
      </c>
      <c r="D156" s="155">
        <f>'Форма 1'!D156</f>
        <v>5</v>
      </c>
      <c r="E156" s="155" t="str">
        <f>'Форма 1'!E156</f>
        <v>ПО-09</v>
      </c>
      <c r="F156" s="80">
        <f>'Форма 1'!J156+'Форма 1'!K156</f>
        <v>0</v>
      </c>
      <c r="G156" s="21"/>
      <c r="H156" s="48"/>
      <c r="I156" s="48"/>
      <c r="J156" s="21"/>
      <c r="K156" s="21"/>
      <c r="L156" s="21"/>
      <c r="M156" s="21"/>
      <c r="N156" s="21"/>
      <c r="O156" s="87">
        <f t="shared" si="8"/>
        <v>0</v>
      </c>
      <c r="P156" s="131">
        <f t="shared" si="9"/>
        <v>0</v>
      </c>
      <c r="Q156" s="65" t="str">
        <f t="shared" si="10"/>
        <v> </v>
      </c>
    </row>
    <row r="157" spans="1:17" ht="13.5" customHeight="1">
      <c r="A157" s="154" t="str">
        <f>'Форма 1'!A157</f>
        <v>в/б</v>
      </c>
      <c r="B157" s="155" t="str">
        <f>'Форма 1'!B157</f>
        <v>50501.65</v>
      </c>
      <c r="C157" s="155" t="str">
        <f>'Форма 1'!C157</f>
        <v>Профессиональное обучение (ИВТиКТ)</v>
      </c>
      <c r="D157" s="155">
        <f>'Форма 1'!D157</f>
        <v>5</v>
      </c>
      <c r="E157" s="155" t="str">
        <f>'Форма 1'!E157</f>
        <v>ПО-09</v>
      </c>
      <c r="F157" s="80">
        <f>'Форма 1'!J157+'Форма 1'!K157</f>
        <v>0</v>
      </c>
      <c r="G157" s="21"/>
      <c r="H157" s="48"/>
      <c r="I157" s="48"/>
      <c r="J157" s="21"/>
      <c r="K157" s="21"/>
      <c r="L157" s="21"/>
      <c r="M157" s="21"/>
      <c r="N157" s="21"/>
      <c r="O157" s="87">
        <f t="shared" si="8"/>
        <v>0</v>
      </c>
      <c r="P157" s="131">
        <f t="shared" si="9"/>
        <v>0</v>
      </c>
      <c r="Q157" s="65" t="str">
        <f t="shared" si="10"/>
        <v> </v>
      </c>
    </row>
    <row r="158" spans="1:17" ht="13.5" customHeight="1">
      <c r="A158" s="154" t="str">
        <f>'Форма 1'!A158</f>
        <v>РФ</v>
      </c>
      <c r="B158" s="155" t="str">
        <f>'Форма 1'!B158</f>
        <v>50100.68</v>
      </c>
      <c r="C158" s="155" t="str">
        <f>'Форма 1'!C158</f>
        <v>Педагогическое образование (ПСД в условиях Севера)</v>
      </c>
      <c r="D158" s="155">
        <f>'Форма 1'!D158</f>
        <v>1</v>
      </c>
      <c r="E158" s="155" t="str">
        <f>'Форма 1'!E158</f>
        <v>М-ПСД-13</v>
      </c>
      <c r="F158" s="80">
        <f>'Форма 1'!J158+'Форма 1'!K158</f>
        <v>4</v>
      </c>
      <c r="G158" s="21"/>
      <c r="H158" s="48"/>
      <c r="I158" s="48"/>
      <c r="J158" s="21">
        <v>4</v>
      </c>
      <c r="K158" s="21">
        <v>0</v>
      </c>
      <c r="L158" s="21">
        <v>0</v>
      </c>
      <c r="M158" s="21">
        <v>0</v>
      </c>
      <c r="N158" s="21">
        <v>0</v>
      </c>
      <c r="O158" s="87">
        <f t="shared" si="8"/>
        <v>1</v>
      </c>
      <c r="P158" s="131">
        <f t="shared" si="9"/>
        <v>1</v>
      </c>
      <c r="Q158" s="65" t="str">
        <f t="shared" si="10"/>
        <v> </v>
      </c>
    </row>
    <row r="159" spans="1:17" ht="13.5" customHeight="1">
      <c r="A159" s="154" t="str">
        <f>'Форма 1'!A159</f>
        <v>РС</v>
      </c>
      <c r="B159" s="155" t="str">
        <f>'Форма 1'!B159</f>
        <v>50100.68</v>
      </c>
      <c r="C159" s="155" t="str">
        <f>'Форма 1'!C159</f>
        <v>Педагогическое образование (ПСД в условиях Севера)</v>
      </c>
      <c r="D159" s="155">
        <f>'Форма 1'!D159</f>
        <v>1</v>
      </c>
      <c r="E159" s="155" t="str">
        <f>'Форма 1'!E159</f>
        <v>М-ПСД-13</v>
      </c>
      <c r="F159" s="80">
        <f>'Форма 1'!J159+'Форма 1'!K159</f>
        <v>0</v>
      </c>
      <c r="G159" s="21"/>
      <c r="H159" s="48"/>
      <c r="I159" s="48"/>
      <c r="J159" s="21"/>
      <c r="K159" s="21"/>
      <c r="L159" s="21"/>
      <c r="M159" s="21"/>
      <c r="N159" s="21"/>
      <c r="O159" s="87">
        <f t="shared" si="8"/>
        <v>0</v>
      </c>
      <c r="P159" s="131">
        <f t="shared" si="9"/>
        <v>0</v>
      </c>
      <c r="Q159" s="65" t="str">
        <f t="shared" si="10"/>
        <v> </v>
      </c>
    </row>
    <row r="160" spans="1:17" ht="13.5" customHeight="1">
      <c r="A160" s="154" t="str">
        <f>'Форма 1'!A160</f>
        <v>в/б</v>
      </c>
      <c r="B160" s="155" t="str">
        <f>'Форма 1'!B160</f>
        <v>50100.68</v>
      </c>
      <c r="C160" s="155" t="str">
        <f>'Форма 1'!C160</f>
        <v>Педагогическое образование (ПСД в условиях Севера)</v>
      </c>
      <c r="D160" s="155">
        <f>'Форма 1'!D160</f>
        <v>1</v>
      </c>
      <c r="E160" s="155" t="str">
        <f>'Форма 1'!E160</f>
        <v>М-ПСД-13</v>
      </c>
      <c r="F160" s="80">
        <f>'Форма 1'!J160+'Форма 1'!K160</f>
        <v>0</v>
      </c>
      <c r="G160" s="21"/>
      <c r="H160" s="48"/>
      <c r="I160" s="48"/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87">
        <f t="shared" si="8"/>
        <v>0</v>
      </c>
      <c r="P160" s="131">
        <f t="shared" si="9"/>
        <v>0</v>
      </c>
      <c r="Q160" s="65" t="str">
        <f t="shared" si="10"/>
        <v> </v>
      </c>
    </row>
    <row r="161" spans="1:17" ht="13.5" customHeight="1">
      <c r="A161" s="154" t="str">
        <f>'Форма 1'!A161</f>
        <v>РФ</v>
      </c>
      <c r="B161" s="155">
        <f>'Форма 1'!B161</f>
        <v>0</v>
      </c>
      <c r="C161" s="155">
        <f>'Форма 1'!C161</f>
        <v>0</v>
      </c>
      <c r="D161" s="155">
        <f>'Форма 1'!D161</f>
        <v>0</v>
      </c>
      <c r="E161" s="155">
        <f>'Форма 1'!E161</f>
        <v>0</v>
      </c>
      <c r="F161" s="80">
        <f>'Форма 1'!J161+'Форма 1'!K161</f>
        <v>0</v>
      </c>
      <c r="G161" s="47"/>
      <c r="H161" s="48"/>
      <c r="I161" s="48"/>
      <c r="J161" s="48"/>
      <c r="K161" s="49"/>
      <c r="L161" s="49"/>
      <c r="M161" s="49"/>
      <c r="N161" s="49"/>
      <c r="O161" s="87">
        <f t="shared" si="8"/>
        <v>0</v>
      </c>
      <c r="P161" s="131">
        <f t="shared" si="9"/>
        <v>0</v>
      </c>
      <c r="Q161" s="65" t="str">
        <f t="shared" si="10"/>
        <v> </v>
      </c>
    </row>
    <row r="162" spans="1:17" ht="13.5" customHeight="1">
      <c r="A162" s="154" t="str">
        <f>'Форма 1'!A162</f>
        <v>РС</v>
      </c>
      <c r="B162" s="155">
        <f>'Форма 1'!B162</f>
        <v>0</v>
      </c>
      <c r="C162" s="155">
        <f>'Форма 1'!C162</f>
        <v>0</v>
      </c>
      <c r="D162" s="155">
        <f>'Форма 1'!D162</f>
        <v>0</v>
      </c>
      <c r="E162" s="155">
        <f>'Форма 1'!E162</f>
        <v>0</v>
      </c>
      <c r="F162" s="80">
        <f>'Форма 1'!J162+'Форма 1'!K162</f>
        <v>0</v>
      </c>
      <c r="G162" s="47"/>
      <c r="H162" s="48"/>
      <c r="I162" s="48"/>
      <c r="J162" s="48"/>
      <c r="K162" s="49"/>
      <c r="L162" s="49"/>
      <c r="M162" s="49"/>
      <c r="N162" s="49"/>
      <c r="O162" s="87">
        <f t="shared" si="8"/>
        <v>0</v>
      </c>
      <c r="P162" s="131">
        <f t="shared" si="9"/>
        <v>0</v>
      </c>
      <c r="Q162" s="65" t="str">
        <f t="shared" si="10"/>
        <v> </v>
      </c>
    </row>
    <row r="163" spans="1:17" ht="13.5" customHeight="1">
      <c r="A163" s="154" t="str">
        <f>'Форма 1'!A163</f>
        <v>в/б</v>
      </c>
      <c r="B163" s="155">
        <f>'Форма 1'!B163</f>
        <v>0</v>
      </c>
      <c r="C163" s="155">
        <f>'Форма 1'!C163</f>
        <v>0</v>
      </c>
      <c r="D163" s="155">
        <f>'Форма 1'!D163</f>
        <v>0</v>
      </c>
      <c r="E163" s="155">
        <f>'Форма 1'!E163</f>
        <v>0</v>
      </c>
      <c r="F163" s="80">
        <f>'Форма 1'!J163+'Форма 1'!K163</f>
        <v>0</v>
      </c>
      <c r="G163" s="47"/>
      <c r="H163" s="48"/>
      <c r="I163" s="48"/>
      <c r="J163" s="48"/>
      <c r="K163" s="49"/>
      <c r="L163" s="49"/>
      <c r="M163" s="49"/>
      <c r="N163" s="49"/>
      <c r="O163" s="87">
        <f t="shared" si="8"/>
        <v>0</v>
      </c>
      <c r="P163" s="131">
        <f t="shared" si="9"/>
        <v>0</v>
      </c>
      <c r="Q163" s="65" t="str">
        <f t="shared" si="10"/>
        <v> </v>
      </c>
    </row>
    <row r="164" spans="1:17" ht="13.5" customHeight="1">
      <c r="A164" s="154" t="str">
        <f>'Форма 1'!A164</f>
        <v>РФ</v>
      </c>
      <c r="B164" s="155">
        <f>'Форма 1'!B164</f>
        <v>0</v>
      </c>
      <c r="C164" s="155">
        <f>'Форма 1'!C164</f>
        <v>0</v>
      </c>
      <c r="D164" s="155">
        <f>'Форма 1'!D164</f>
        <v>0</v>
      </c>
      <c r="E164" s="155">
        <f>'Форма 1'!E164</f>
        <v>0</v>
      </c>
      <c r="F164" s="80">
        <f>'Форма 1'!J164+'Форма 1'!K164</f>
        <v>0</v>
      </c>
      <c r="G164" s="47"/>
      <c r="H164" s="48"/>
      <c r="I164" s="48"/>
      <c r="J164" s="48"/>
      <c r="K164" s="49"/>
      <c r="L164" s="49"/>
      <c r="M164" s="49"/>
      <c r="N164" s="49"/>
      <c r="O164" s="87">
        <f t="shared" si="8"/>
        <v>0</v>
      </c>
      <c r="P164" s="131">
        <f t="shared" si="9"/>
        <v>0</v>
      </c>
      <c r="Q164" s="65" t="str">
        <f t="shared" si="10"/>
        <v> </v>
      </c>
    </row>
    <row r="165" spans="1:17" ht="13.5" customHeight="1">
      <c r="A165" s="154" t="str">
        <f>'Форма 1'!A165</f>
        <v>РС</v>
      </c>
      <c r="B165" s="155">
        <f>'Форма 1'!B165</f>
        <v>0</v>
      </c>
      <c r="C165" s="155">
        <f>'Форма 1'!C165</f>
        <v>0</v>
      </c>
      <c r="D165" s="155">
        <f>'Форма 1'!D165</f>
        <v>0</v>
      </c>
      <c r="E165" s="155">
        <f>'Форма 1'!E165</f>
        <v>0</v>
      </c>
      <c r="F165" s="80">
        <f>'Форма 1'!J165+'Форма 1'!K165</f>
        <v>0</v>
      </c>
      <c r="G165" s="47"/>
      <c r="H165" s="48"/>
      <c r="I165" s="48"/>
      <c r="J165" s="48"/>
      <c r="K165" s="49"/>
      <c r="L165" s="49"/>
      <c r="M165" s="49"/>
      <c r="N165" s="49"/>
      <c r="O165" s="87">
        <f t="shared" si="8"/>
        <v>0</v>
      </c>
      <c r="P165" s="131">
        <f t="shared" si="9"/>
        <v>0</v>
      </c>
      <c r="Q165" s="65" t="str">
        <f t="shared" si="10"/>
        <v> </v>
      </c>
    </row>
    <row r="166" spans="1:17" ht="13.5" customHeight="1">
      <c r="A166" s="154" t="str">
        <f>'Форма 1'!A166</f>
        <v>в/б</v>
      </c>
      <c r="B166" s="155">
        <f>'Форма 1'!B166</f>
        <v>0</v>
      </c>
      <c r="C166" s="155">
        <f>'Форма 1'!C166</f>
        <v>0</v>
      </c>
      <c r="D166" s="155">
        <f>'Форма 1'!D166</f>
        <v>0</v>
      </c>
      <c r="E166" s="155">
        <f>'Форма 1'!E166</f>
        <v>0</v>
      </c>
      <c r="F166" s="80">
        <f>'Форма 1'!J166+'Форма 1'!K166</f>
        <v>0</v>
      </c>
      <c r="G166" s="47"/>
      <c r="H166" s="48"/>
      <c r="I166" s="48"/>
      <c r="J166" s="48"/>
      <c r="K166" s="49"/>
      <c r="L166" s="49"/>
      <c r="M166" s="49"/>
      <c r="N166" s="49"/>
      <c r="O166" s="87">
        <f t="shared" si="8"/>
        <v>0</v>
      </c>
      <c r="P166" s="131">
        <f t="shared" si="9"/>
        <v>0</v>
      </c>
      <c r="Q166" s="65" t="str">
        <f t="shared" si="10"/>
        <v> </v>
      </c>
    </row>
    <row r="167" spans="1:17" ht="13.5" customHeight="1">
      <c r="A167" s="154" t="str">
        <f>'Форма 1'!A167</f>
        <v>РФ</v>
      </c>
      <c r="B167" s="155">
        <f>'Форма 1'!B167</f>
        <v>0</v>
      </c>
      <c r="C167" s="155">
        <f>'Форма 1'!C167</f>
        <v>0</v>
      </c>
      <c r="D167" s="155">
        <f>'Форма 1'!D167</f>
        <v>0</v>
      </c>
      <c r="E167" s="155">
        <f>'Форма 1'!E167</f>
        <v>0</v>
      </c>
      <c r="F167" s="80">
        <f>'Форма 1'!J167+'Форма 1'!K167</f>
        <v>0</v>
      </c>
      <c r="G167" s="47"/>
      <c r="H167" s="48"/>
      <c r="I167" s="48"/>
      <c r="J167" s="48"/>
      <c r="K167" s="49"/>
      <c r="L167" s="49"/>
      <c r="M167" s="49"/>
      <c r="N167" s="49"/>
      <c r="O167" s="87">
        <f t="shared" si="8"/>
        <v>0</v>
      </c>
      <c r="P167" s="131">
        <f t="shared" si="9"/>
        <v>0</v>
      </c>
      <c r="Q167" s="65" t="str">
        <f t="shared" si="10"/>
        <v> </v>
      </c>
    </row>
    <row r="168" spans="1:17" ht="13.5" customHeight="1">
      <c r="A168" s="154" t="str">
        <f>'Форма 1'!A168</f>
        <v>РС</v>
      </c>
      <c r="B168" s="155">
        <f>'Форма 1'!B168</f>
        <v>0</v>
      </c>
      <c r="C168" s="155">
        <f>'Форма 1'!C168</f>
        <v>0</v>
      </c>
      <c r="D168" s="155">
        <f>'Форма 1'!D168</f>
        <v>0</v>
      </c>
      <c r="E168" s="155">
        <f>'Форма 1'!E168</f>
        <v>0</v>
      </c>
      <c r="F168" s="80">
        <f>'Форма 1'!J168+'Форма 1'!K168</f>
        <v>0</v>
      </c>
      <c r="G168" s="47"/>
      <c r="H168" s="48"/>
      <c r="I168" s="48"/>
      <c r="J168" s="48"/>
      <c r="K168" s="49"/>
      <c r="L168" s="49"/>
      <c r="M168" s="49"/>
      <c r="N168" s="49"/>
      <c r="O168" s="87">
        <f t="shared" si="8"/>
        <v>0</v>
      </c>
      <c r="P168" s="131">
        <f t="shared" si="9"/>
        <v>0</v>
      </c>
      <c r="Q168" s="65" t="str">
        <f t="shared" si="10"/>
        <v> </v>
      </c>
    </row>
    <row r="169" spans="1:17" ht="13.5" customHeight="1">
      <c r="A169" s="154" t="str">
        <f>'Форма 1'!A169</f>
        <v>в/б</v>
      </c>
      <c r="B169" s="155">
        <f>'Форма 1'!B169</f>
        <v>0</v>
      </c>
      <c r="C169" s="155">
        <f>'Форма 1'!C169</f>
        <v>0</v>
      </c>
      <c r="D169" s="155">
        <f>'Форма 1'!D169</f>
        <v>0</v>
      </c>
      <c r="E169" s="155">
        <f>'Форма 1'!E169</f>
        <v>0</v>
      </c>
      <c r="F169" s="80">
        <f>'Форма 1'!J169+'Форма 1'!K169</f>
        <v>0</v>
      </c>
      <c r="G169" s="47"/>
      <c r="H169" s="48"/>
      <c r="I169" s="48"/>
      <c r="J169" s="48"/>
      <c r="K169" s="49"/>
      <c r="L169" s="49"/>
      <c r="M169" s="49"/>
      <c r="N169" s="49"/>
      <c r="O169" s="87">
        <f t="shared" si="8"/>
        <v>0</v>
      </c>
      <c r="P169" s="131">
        <f t="shared" si="9"/>
        <v>0</v>
      </c>
      <c r="Q169" s="65" t="str">
        <f t="shared" si="10"/>
        <v> </v>
      </c>
    </row>
    <row r="170" spans="1:17" ht="13.5" customHeight="1">
      <c r="A170" s="154" t="str">
        <f>'Форма 1'!A170</f>
        <v>РФ</v>
      </c>
      <c r="B170" s="155">
        <f>'Форма 1'!B170</f>
        <v>0</v>
      </c>
      <c r="C170" s="155">
        <f>'Форма 1'!C170</f>
        <v>0</v>
      </c>
      <c r="D170" s="155">
        <f>'Форма 1'!D170</f>
        <v>0</v>
      </c>
      <c r="E170" s="155">
        <f>'Форма 1'!E170</f>
        <v>0</v>
      </c>
      <c r="F170" s="80">
        <f>'Форма 1'!J170+'Форма 1'!K170</f>
        <v>0</v>
      </c>
      <c r="G170" s="47"/>
      <c r="H170" s="48"/>
      <c r="I170" s="48"/>
      <c r="J170" s="48"/>
      <c r="K170" s="49"/>
      <c r="L170" s="49"/>
      <c r="M170" s="49"/>
      <c r="N170" s="49"/>
      <c r="O170" s="87">
        <f t="shared" si="8"/>
        <v>0</v>
      </c>
      <c r="P170" s="131">
        <f t="shared" si="9"/>
        <v>0</v>
      </c>
      <c r="Q170" s="65" t="str">
        <f t="shared" si="10"/>
        <v> </v>
      </c>
    </row>
    <row r="171" spans="1:17" ht="13.5" customHeight="1">
      <c r="A171" s="154" t="str">
        <f>'Форма 1'!A171</f>
        <v>РС</v>
      </c>
      <c r="B171" s="155">
        <f>'Форма 1'!B171</f>
        <v>0</v>
      </c>
      <c r="C171" s="155">
        <f>'Форма 1'!C171</f>
        <v>0</v>
      </c>
      <c r="D171" s="155">
        <f>'Форма 1'!D171</f>
        <v>0</v>
      </c>
      <c r="E171" s="155">
        <f>'Форма 1'!E171</f>
        <v>0</v>
      </c>
      <c r="F171" s="80">
        <f>'Форма 1'!J171+'Форма 1'!K171</f>
        <v>0</v>
      </c>
      <c r="G171" s="47"/>
      <c r="H171" s="48"/>
      <c r="I171" s="48"/>
      <c r="J171" s="48"/>
      <c r="K171" s="49"/>
      <c r="L171" s="49"/>
      <c r="M171" s="49"/>
      <c r="N171" s="49"/>
      <c r="O171" s="87">
        <f t="shared" si="8"/>
        <v>0</v>
      </c>
      <c r="P171" s="131">
        <f t="shared" si="9"/>
        <v>0</v>
      </c>
      <c r="Q171" s="65" t="str">
        <f t="shared" si="10"/>
        <v> </v>
      </c>
    </row>
    <row r="172" spans="1:17" ht="13.5" customHeight="1">
      <c r="A172" s="154" t="str">
        <f>'Форма 1'!A172</f>
        <v>в/б</v>
      </c>
      <c r="B172" s="155">
        <f>'Форма 1'!B172</f>
        <v>0</v>
      </c>
      <c r="C172" s="155">
        <f>'Форма 1'!C172</f>
        <v>0</v>
      </c>
      <c r="D172" s="155">
        <f>'Форма 1'!D172</f>
        <v>0</v>
      </c>
      <c r="E172" s="155">
        <f>'Форма 1'!E172</f>
        <v>0</v>
      </c>
      <c r="F172" s="80">
        <f>'Форма 1'!J172+'Форма 1'!K172</f>
        <v>0</v>
      </c>
      <c r="G172" s="47"/>
      <c r="H172" s="48"/>
      <c r="I172" s="48"/>
      <c r="J172" s="48"/>
      <c r="K172" s="49"/>
      <c r="L172" s="49"/>
      <c r="M172" s="49"/>
      <c r="N172" s="49"/>
      <c r="O172" s="87">
        <f t="shared" si="8"/>
        <v>0</v>
      </c>
      <c r="P172" s="131">
        <f t="shared" si="9"/>
        <v>0</v>
      </c>
      <c r="Q172" s="65" t="str">
        <f t="shared" si="10"/>
        <v> </v>
      </c>
    </row>
    <row r="173" spans="1:17" ht="13.5" customHeight="1">
      <c r="A173" s="154" t="str">
        <f>'Форма 1'!A173</f>
        <v>РФ</v>
      </c>
      <c r="B173" s="155">
        <f>'Форма 1'!B173</f>
        <v>0</v>
      </c>
      <c r="C173" s="155">
        <f>'Форма 1'!C173</f>
        <v>0</v>
      </c>
      <c r="D173" s="155">
        <f>'Форма 1'!D173</f>
        <v>0</v>
      </c>
      <c r="E173" s="155">
        <f>'Форма 1'!E173</f>
        <v>0</v>
      </c>
      <c r="F173" s="80">
        <f>'Форма 1'!J173+'Форма 1'!K173</f>
        <v>0</v>
      </c>
      <c r="G173" s="47"/>
      <c r="H173" s="48"/>
      <c r="I173" s="48"/>
      <c r="J173" s="48"/>
      <c r="K173" s="49"/>
      <c r="L173" s="49"/>
      <c r="M173" s="49"/>
      <c r="N173" s="49"/>
      <c r="O173" s="87">
        <f t="shared" si="8"/>
        <v>0</v>
      </c>
      <c r="P173" s="131">
        <f t="shared" si="9"/>
        <v>0</v>
      </c>
      <c r="Q173" s="65" t="str">
        <f t="shared" si="10"/>
        <v> </v>
      </c>
    </row>
    <row r="174" spans="1:17" ht="13.5" customHeight="1">
      <c r="A174" s="154" t="str">
        <f>'Форма 1'!A174</f>
        <v>РС</v>
      </c>
      <c r="B174" s="155">
        <f>'Форма 1'!B174</f>
        <v>0</v>
      </c>
      <c r="C174" s="155">
        <f>'Форма 1'!C174</f>
        <v>0</v>
      </c>
      <c r="D174" s="155">
        <f>'Форма 1'!D174</f>
        <v>0</v>
      </c>
      <c r="E174" s="155">
        <f>'Форма 1'!E174</f>
        <v>0</v>
      </c>
      <c r="F174" s="80">
        <f>'Форма 1'!J174+'Форма 1'!K174</f>
        <v>0</v>
      </c>
      <c r="G174" s="47"/>
      <c r="H174" s="48"/>
      <c r="I174" s="48"/>
      <c r="J174" s="48"/>
      <c r="K174" s="49"/>
      <c r="L174" s="49"/>
      <c r="M174" s="49"/>
      <c r="N174" s="49"/>
      <c r="O174" s="87">
        <f t="shared" si="8"/>
        <v>0</v>
      </c>
      <c r="P174" s="131">
        <f t="shared" si="9"/>
        <v>0</v>
      </c>
      <c r="Q174" s="65" t="str">
        <f t="shared" si="10"/>
        <v> </v>
      </c>
    </row>
    <row r="175" spans="1:17" ht="13.5" customHeight="1">
      <c r="A175" s="154" t="str">
        <f>'Форма 1'!A175</f>
        <v>в/б</v>
      </c>
      <c r="B175" s="155">
        <f>'Форма 1'!B175</f>
        <v>0</v>
      </c>
      <c r="C175" s="155">
        <f>'Форма 1'!C175</f>
        <v>0</v>
      </c>
      <c r="D175" s="155">
        <f>'Форма 1'!D175</f>
        <v>0</v>
      </c>
      <c r="E175" s="155">
        <f>'Форма 1'!E175</f>
        <v>0</v>
      </c>
      <c r="F175" s="80">
        <f>'Форма 1'!J175+'Форма 1'!K175</f>
        <v>0</v>
      </c>
      <c r="G175" s="47"/>
      <c r="H175" s="48"/>
      <c r="I175" s="48"/>
      <c r="J175" s="48"/>
      <c r="K175" s="49"/>
      <c r="L175" s="49"/>
      <c r="M175" s="49"/>
      <c r="N175" s="49"/>
      <c r="O175" s="87">
        <f t="shared" si="8"/>
        <v>0</v>
      </c>
      <c r="P175" s="131">
        <f t="shared" si="9"/>
        <v>0</v>
      </c>
      <c r="Q175" s="65" t="str">
        <f t="shared" si="10"/>
        <v> </v>
      </c>
    </row>
    <row r="176" spans="1:17" ht="13.5" customHeight="1">
      <c r="A176" s="154" t="str">
        <f>'Форма 1'!A176</f>
        <v>РФ</v>
      </c>
      <c r="B176" s="155">
        <f>'Форма 1'!B176</f>
        <v>0</v>
      </c>
      <c r="C176" s="155">
        <f>'Форма 1'!C176</f>
        <v>0</v>
      </c>
      <c r="D176" s="155">
        <f>'Форма 1'!D176</f>
        <v>0</v>
      </c>
      <c r="E176" s="155">
        <f>'Форма 1'!E176</f>
        <v>0</v>
      </c>
      <c r="F176" s="80">
        <f>'Форма 1'!J176+'Форма 1'!K176</f>
        <v>0</v>
      </c>
      <c r="G176" s="47"/>
      <c r="H176" s="48"/>
      <c r="I176" s="48"/>
      <c r="J176" s="48"/>
      <c r="K176" s="49"/>
      <c r="L176" s="49"/>
      <c r="M176" s="49"/>
      <c r="N176" s="49"/>
      <c r="O176" s="87">
        <f t="shared" si="8"/>
        <v>0</v>
      </c>
      <c r="P176" s="131">
        <f t="shared" si="9"/>
        <v>0</v>
      </c>
      <c r="Q176" s="65" t="str">
        <f t="shared" si="10"/>
        <v> </v>
      </c>
    </row>
    <row r="177" spans="1:17" ht="13.5" customHeight="1">
      <c r="A177" s="154" t="str">
        <f>'Форма 1'!A177</f>
        <v>РС</v>
      </c>
      <c r="B177" s="155">
        <f>'Форма 1'!B177</f>
        <v>0</v>
      </c>
      <c r="C177" s="155">
        <f>'Форма 1'!C177</f>
        <v>0</v>
      </c>
      <c r="D177" s="155">
        <f>'Форма 1'!D177</f>
        <v>0</v>
      </c>
      <c r="E177" s="155">
        <f>'Форма 1'!E177</f>
        <v>0</v>
      </c>
      <c r="F177" s="80">
        <f>'Форма 1'!J177+'Форма 1'!K177</f>
        <v>0</v>
      </c>
      <c r="G177" s="47"/>
      <c r="H177" s="48"/>
      <c r="I177" s="48"/>
      <c r="J177" s="48"/>
      <c r="K177" s="49"/>
      <c r="L177" s="49"/>
      <c r="M177" s="49"/>
      <c r="N177" s="49"/>
      <c r="O177" s="87">
        <f t="shared" si="8"/>
        <v>0</v>
      </c>
      <c r="P177" s="131">
        <f t="shared" si="9"/>
        <v>0</v>
      </c>
      <c r="Q177" s="65" t="str">
        <f t="shared" si="10"/>
        <v> </v>
      </c>
    </row>
    <row r="178" spans="1:17" ht="13.5" customHeight="1">
      <c r="A178" s="154" t="str">
        <f>'Форма 1'!A178</f>
        <v>в/б</v>
      </c>
      <c r="B178" s="155">
        <f>'Форма 1'!B178</f>
        <v>0</v>
      </c>
      <c r="C178" s="155">
        <f>'Форма 1'!C178</f>
        <v>0</v>
      </c>
      <c r="D178" s="155">
        <f>'Форма 1'!D178</f>
        <v>0</v>
      </c>
      <c r="E178" s="155">
        <f>'Форма 1'!E178</f>
        <v>0</v>
      </c>
      <c r="F178" s="80">
        <f>'Форма 1'!J178+'Форма 1'!K178</f>
        <v>0</v>
      </c>
      <c r="G178" s="47"/>
      <c r="H178" s="48"/>
      <c r="I178" s="48"/>
      <c r="J178" s="48"/>
      <c r="K178" s="49"/>
      <c r="L178" s="49"/>
      <c r="M178" s="49"/>
      <c r="N178" s="49"/>
      <c r="O178" s="87">
        <f t="shared" si="8"/>
        <v>0</v>
      </c>
      <c r="P178" s="131">
        <f t="shared" si="9"/>
        <v>0</v>
      </c>
      <c r="Q178" s="65" t="str">
        <f t="shared" si="10"/>
        <v> </v>
      </c>
    </row>
    <row r="179" spans="1:17" ht="13.5" customHeight="1">
      <c r="A179" s="154" t="str">
        <f>'Форма 1'!A179</f>
        <v>РФ</v>
      </c>
      <c r="B179" s="155">
        <f>'Форма 1'!B179</f>
        <v>0</v>
      </c>
      <c r="C179" s="155">
        <f>'Форма 1'!C179</f>
        <v>0</v>
      </c>
      <c r="D179" s="155">
        <f>'Форма 1'!D179</f>
        <v>0</v>
      </c>
      <c r="E179" s="155">
        <f>'Форма 1'!E179</f>
        <v>0</v>
      </c>
      <c r="F179" s="80">
        <f>'Форма 1'!J179+'Форма 1'!K179</f>
        <v>0</v>
      </c>
      <c r="G179" s="47"/>
      <c r="H179" s="48"/>
      <c r="I179" s="48"/>
      <c r="J179" s="48"/>
      <c r="K179" s="49"/>
      <c r="L179" s="49"/>
      <c r="M179" s="49"/>
      <c r="N179" s="49"/>
      <c r="O179" s="87">
        <f t="shared" si="8"/>
        <v>0</v>
      </c>
      <c r="P179" s="131">
        <f t="shared" si="9"/>
        <v>0</v>
      </c>
      <c r="Q179" s="65" t="str">
        <f t="shared" si="10"/>
        <v> </v>
      </c>
    </row>
    <row r="180" spans="1:17" ht="13.5" customHeight="1">
      <c r="A180" s="154" t="str">
        <f>'Форма 1'!A180</f>
        <v>РС</v>
      </c>
      <c r="B180" s="155">
        <f>'Форма 1'!B180</f>
        <v>0</v>
      </c>
      <c r="C180" s="155">
        <f>'Форма 1'!C180</f>
        <v>0</v>
      </c>
      <c r="D180" s="155">
        <f>'Форма 1'!D180</f>
        <v>0</v>
      </c>
      <c r="E180" s="155">
        <f>'Форма 1'!E180</f>
        <v>0</v>
      </c>
      <c r="F180" s="80">
        <f>'Форма 1'!J180+'Форма 1'!K180</f>
        <v>0</v>
      </c>
      <c r="G180" s="47"/>
      <c r="H180" s="48"/>
      <c r="I180" s="48"/>
      <c r="J180" s="48"/>
      <c r="K180" s="49"/>
      <c r="L180" s="49"/>
      <c r="M180" s="49"/>
      <c r="N180" s="49"/>
      <c r="O180" s="87">
        <f t="shared" si="8"/>
        <v>0</v>
      </c>
      <c r="P180" s="131">
        <f t="shared" si="9"/>
        <v>0</v>
      </c>
      <c r="Q180" s="65" t="str">
        <f t="shared" si="10"/>
        <v> </v>
      </c>
    </row>
    <row r="181" spans="1:17" ht="13.5" customHeight="1">
      <c r="A181" s="154" t="str">
        <f>'Форма 1'!A181</f>
        <v>в/б</v>
      </c>
      <c r="B181" s="155">
        <f>'Форма 1'!B181</f>
        <v>0</v>
      </c>
      <c r="C181" s="155">
        <f>'Форма 1'!C181</f>
        <v>0</v>
      </c>
      <c r="D181" s="155">
        <f>'Форма 1'!D181</f>
        <v>0</v>
      </c>
      <c r="E181" s="155">
        <f>'Форма 1'!E181</f>
        <v>0</v>
      </c>
      <c r="F181" s="80">
        <f>'Форма 1'!J181+'Форма 1'!K181</f>
        <v>0</v>
      </c>
      <c r="G181" s="47"/>
      <c r="H181" s="48"/>
      <c r="I181" s="48"/>
      <c r="J181" s="48"/>
      <c r="K181" s="49"/>
      <c r="L181" s="49"/>
      <c r="M181" s="49"/>
      <c r="N181" s="49"/>
      <c r="O181" s="87">
        <f t="shared" si="8"/>
        <v>0</v>
      </c>
      <c r="P181" s="131">
        <f t="shared" si="9"/>
        <v>0</v>
      </c>
      <c r="Q181" s="65" t="str">
        <f t="shared" si="10"/>
        <v> </v>
      </c>
    </row>
    <row r="182" spans="1:17" ht="13.5" customHeight="1">
      <c r="A182" s="154" t="str">
        <f>'Форма 1'!A182</f>
        <v>РФ</v>
      </c>
      <c r="B182" s="155">
        <f>'Форма 1'!B182</f>
        <v>0</v>
      </c>
      <c r="C182" s="155">
        <f>'Форма 1'!C182</f>
        <v>0</v>
      </c>
      <c r="D182" s="155">
        <f>'Форма 1'!D182</f>
        <v>0</v>
      </c>
      <c r="E182" s="155">
        <f>'Форма 1'!E182</f>
        <v>0</v>
      </c>
      <c r="F182" s="80">
        <f>'Форма 1'!J182+'Форма 1'!K182</f>
        <v>0</v>
      </c>
      <c r="G182" s="47"/>
      <c r="H182" s="48"/>
      <c r="I182" s="48"/>
      <c r="J182" s="48"/>
      <c r="K182" s="49"/>
      <c r="L182" s="49"/>
      <c r="M182" s="49"/>
      <c r="N182" s="49"/>
      <c r="O182" s="87">
        <f t="shared" si="8"/>
        <v>0</v>
      </c>
      <c r="P182" s="131">
        <f t="shared" si="9"/>
        <v>0</v>
      </c>
      <c r="Q182" s="65" t="str">
        <f t="shared" si="10"/>
        <v> </v>
      </c>
    </row>
    <row r="183" spans="1:17" ht="13.5" customHeight="1">
      <c r="A183" s="154" t="str">
        <f>'Форма 1'!A183</f>
        <v>РС</v>
      </c>
      <c r="B183" s="155">
        <f>'Форма 1'!B183</f>
        <v>0</v>
      </c>
      <c r="C183" s="155">
        <f>'Форма 1'!C183</f>
        <v>0</v>
      </c>
      <c r="D183" s="155">
        <f>'Форма 1'!D183</f>
        <v>0</v>
      </c>
      <c r="E183" s="155">
        <f>'Форма 1'!E183</f>
        <v>0</v>
      </c>
      <c r="F183" s="80">
        <f>'Форма 1'!J183+'Форма 1'!K183</f>
        <v>0</v>
      </c>
      <c r="G183" s="47"/>
      <c r="H183" s="48"/>
      <c r="I183" s="48"/>
      <c r="J183" s="48"/>
      <c r="K183" s="49"/>
      <c r="L183" s="49"/>
      <c r="M183" s="49"/>
      <c r="N183" s="49"/>
      <c r="O183" s="87">
        <f aca="true" t="shared" si="11" ref="O183:O218">IF(AND(SUM(J183:M183)=0,F183=0),0,SUM(J183:M183)/F183)</f>
        <v>0</v>
      </c>
      <c r="P183" s="131">
        <f aca="true" t="shared" si="12" ref="P183:P218">IF(AND(SUM(J183:K183)=0,F183=0),0,SUM(J183:K183)/F183)</f>
        <v>0</v>
      </c>
      <c r="Q183" s="65" t="str">
        <f t="shared" si="10"/>
        <v> </v>
      </c>
    </row>
    <row r="184" spans="1:17" ht="13.5" customHeight="1">
      <c r="A184" s="154" t="str">
        <f>'Форма 1'!A184</f>
        <v>в/б</v>
      </c>
      <c r="B184" s="155">
        <f>'Форма 1'!B184</f>
        <v>0</v>
      </c>
      <c r="C184" s="155">
        <f>'Форма 1'!C184</f>
        <v>0</v>
      </c>
      <c r="D184" s="155">
        <f>'Форма 1'!D184</f>
        <v>0</v>
      </c>
      <c r="E184" s="155">
        <f>'Форма 1'!E184</f>
        <v>0</v>
      </c>
      <c r="F184" s="80">
        <f>'Форма 1'!J184+'Форма 1'!K184</f>
        <v>0</v>
      </c>
      <c r="G184" s="47"/>
      <c r="H184" s="48"/>
      <c r="I184" s="48"/>
      <c r="J184" s="48"/>
      <c r="K184" s="49"/>
      <c r="L184" s="49"/>
      <c r="M184" s="49"/>
      <c r="N184" s="49"/>
      <c r="O184" s="87">
        <f t="shared" si="11"/>
        <v>0</v>
      </c>
      <c r="P184" s="131">
        <f t="shared" si="12"/>
        <v>0</v>
      </c>
      <c r="Q184" s="65" t="str">
        <f t="shared" si="10"/>
        <v> </v>
      </c>
    </row>
    <row r="185" spans="1:17" ht="13.5" customHeight="1">
      <c r="A185" s="154" t="str">
        <f>'Форма 1'!A185</f>
        <v>РФ</v>
      </c>
      <c r="B185" s="155">
        <f>'Форма 1'!B185</f>
        <v>0</v>
      </c>
      <c r="C185" s="155">
        <f>'Форма 1'!C185</f>
        <v>0</v>
      </c>
      <c r="D185" s="155">
        <f>'Форма 1'!D185</f>
        <v>0</v>
      </c>
      <c r="E185" s="155">
        <f>'Форма 1'!E185</f>
        <v>0</v>
      </c>
      <c r="F185" s="80">
        <f>'Форма 1'!J185+'Форма 1'!K185</f>
        <v>0</v>
      </c>
      <c r="G185" s="47"/>
      <c r="H185" s="48"/>
      <c r="I185" s="48"/>
      <c r="J185" s="48"/>
      <c r="K185" s="49"/>
      <c r="L185" s="49"/>
      <c r="M185" s="49"/>
      <c r="N185" s="49"/>
      <c r="O185" s="87">
        <f t="shared" si="11"/>
        <v>0</v>
      </c>
      <c r="P185" s="131">
        <f t="shared" si="12"/>
        <v>0</v>
      </c>
      <c r="Q185" s="65" t="str">
        <f t="shared" si="10"/>
        <v> </v>
      </c>
    </row>
    <row r="186" spans="1:17" ht="13.5" customHeight="1">
      <c r="A186" s="154" t="str">
        <f>'Форма 1'!A186</f>
        <v>РС</v>
      </c>
      <c r="B186" s="155">
        <f>'Форма 1'!B186</f>
        <v>0</v>
      </c>
      <c r="C186" s="155">
        <f>'Форма 1'!C186</f>
        <v>0</v>
      </c>
      <c r="D186" s="155">
        <f>'Форма 1'!D186</f>
        <v>0</v>
      </c>
      <c r="E186" s="155">
        <f>'Форма 1'!E186</f>
        <v>0</v>
      </c>
      <c r="F186" s="80">
        <f>'Форма 1'!J186+'Форма 1'!K186</f>
        <v>0</v>
      </c>
      <c r="G186" s="47"/>
      <c r="H186" s="48"/>
      <c r="I186" s="48"/>
      <c r="J186" s="48"/>
      <c r="K186" s="49"/>
      <c r="L186" s="49"/>
      <c r="M186" s="49"/>
      <c r="N186" s="49"/>
      <c r="O186" s="87">
        <f t="shared" si="11"/>
        <v>0</v>
      </c>
      <c r="P186" s="131">
        <f t="shared" si="12"/>
        <v>0</v>
      </c>
      <c r="Q186" s="65" t="str">
        <f t="shared" si="10"/>
        <v> </v>
      </c>
    </row>
    <row r="187" spans="1:17" ht="13.5" customHeight="1">
      <c r="A187" s="154" t="str">
        <f>'Форма 1'!A187</f>
        <v>в/б</v>
      </c>
      <c r="B187" s="155">
        <f>'Форма 1'!B187</f>
        <v>0</v>
      </c>
      <c r="C187" s="155">
        <f>'Форма 1'!C187</f>
        <v>0</v>
      </c>
      <c r="D187" s="155">
        <f>'Форма 1'!D187</f>
        <v>0</v>
      </c>
      <c r="E187" s="155">
        <f>'Форма 1'!E187</f>
        <v>0</v>
      </c>
      <c r="F187" s="80">
        <f>'Форма 1'!J187+'Форма 1'!K187</f>
        <v>0</v>
      </c>
      <c r="G187" s="47"/>
      <c r="H187" s="48"/>
      <c r="I187" s="48"/>
      <c r="J187" s="48"/>
      <c r="K187" s="49"/>
      <c r="L187" s="49"/>
      <c r="M187" s="49"/>
      <c r="N187" s="49"/>
      <c r="O187" s="87">
        <f t="shared" si="11"/>
        <v>0</v>
      </c>
      <c r="P187" s="131">
        <f t="shared" si="12"/>
        <v>0</v>
      </c>
      <c r="Q187" s="65" t="str">
        <f t="shared" si="10"/>
        <v> </v>
      </c>
    </row>
    <row r="188" spans="1:17" ht="13.5" customHeight="1">
      <c r="A188" s="154" t="str">
        <f>'Форма 1'!A188</f>
        <v>РФ</v>
      </c>
      <c r="B188" s="155">
        <f>'Форма 1'!B188</f>
        <v>0</v>
      </c>
      <c r="C188" s="155">
        <f>'Форма 1'!C188</f>
        <v>0</v>
      </c>
      <c r="D188" s="155">
        <f>'Форма 1'!D188</f>
        <v>0</v>
      </c>
      <c r="E188" s="155">
        <f>'Форма 1'!E188</f>
        <v>0</v>
      </c>
      <c r="F188" s="80">
        <f>'Форма 1'!J188+'Форма 1'!K188</f>
        <v>0</v>
      </c>
      <c r="G188" s="47"/>
      <c r="H188" s="48"/>
      <c r="I188" s="48"/>
      <c r="J188" s="48"/>
      <c r="K188" s="49"/>
      <c r="L188" s="49"/>
      <c r="M188" s="49"/>
      <c r="N188" s="49"/>
      <c r="O188" s="87">
        <f t="shared" si="11"/>
        <v>0</v>
      </c>
      <c r="P188" s="131">
        <f t="shared" si="12"/>
        <v>0</v>
      </c>
      <c r="Q188" s="65" t="str">
        <f t="shared" si="10"/>
        <v> </v>
      </c>
    </row>
    <row r="189" spans="1:17" ht="13.5" customHeight="1">
      <c r="A189" s="154" t="str">
        <f>'Форма 1'!A189</f>
        <v>РС</v>
      </c>
      <c r="B189" s="155">
        <f>'Форма 1'!B189</f>
        <v>0</v>
      </c>
      <c r="C189" s="155">
        <f>'Форма 1'!C189</f>
        <v>0</v>
      </c>
      <c r="D189" s="155">
        <f>'Форма 1'!D189</f>
        <v>0</v>
      </c>
      <c r="E189" s="155">
        <f>'Форма 1'!E189</f>
        <v>0</v>
      </c>
      <c r="F189" s="80">
        <f>'Форма 1'!J189+'Форма 1'!K189</f>
        <v>0</v>
      </c>
      <c r="G189" s="47"/>
      <c r="H189" s="48"/>
      <c r="I189" s="48"/>
      <c r="J189" s="48"/>
      <c r="K189" s="49"/>
      <c r="L189" s="49"/>
      <c r="M189" s="49"/>
      <c r="N189" s="49"/>
      <c r="O189" s="87">
        <f t="shared" si="11"/>
        <v>0</v>
      </c>
      <c r="P189" s="131">
        <f t="shared" si="12"/>
        <v>0</v>
      </c>
      <c r="Q189" s="65" t="str">
        <f t="shared" si="10"/>
        <v> </v>
      </c>
    </row>
    <row r="190" spans="1:17" ht="13.5" customHeight="1">
      <c r="A190" s="154" t="str">
        <f>'Форма 1'!A190</f>
        <v>в/б</v>
      </c>
      <c r="B190" s="155">
        <f>'Форма 1'!B190</f>
        <v>0</v>
      </c>
      <c r="C190" s="155">
        <f>'Форма 1'!C190</f>
        <v>0</v>
      </c>
      <c r="D190" s="155">
        <f>'Форма 1'!D190</f>
        <v>0</v>
      </c>
      <c r="E190" s="155">
        <f>'Форма 1'!E190</f>
        <v>0</v>
      </c>
      <c r="F190" s="80">
        <f>'Форма 1'!J190+'Форма 1'!K190</f>
        <v>0</v>
      </c>
      <c r="G190" s="47"/>
      <c r="H190" s="48"/>
      <c r="I190" s="48"/>
      <c r="J190" s="48"/>
      <c r="K190" s="49"/>
      <c r="L190" s="49"/>
      <c r="M190" s="49"/>
      <c r="N190" s="49"/>
      <c r="O190" s="87">
        <f t="shared" si="11"/>
        <v>0</v>
      </c>
      <c r="P190" s="131">
        <f t="shared" si="12"/>
        <v>0</v>
      </c>
      <c r="Q190" s="65" t="str">
        <f t="shared" si="10"/>
        <v> </v>
      </c>
    </row>
    <row r="191" spans="1:17" ht="13.5" customHeight="1">
      <c r="A191" s="154" t="str">
        <f>'Форма 1'!A191</f>
        <v>РФ</v>
      </c>
      <c r="B191" s="155">
        <f>'Форма 1'!B191</f>
        <v>0</v>
      </c>
      <c r="C191" s="155">
        <f>'Форма 1'!C191</f>
        <v>0</v>
      </c>
      <c r="D191" s="155">
        <f>'Форма 1'!D191</f>
        <v>0</v>
      </c>
      <c r="E191" s="155">
        <f>'Форма 1'!E191</f>
        <v>0</v>
      </c>
      <c r="F191" s="80">
        <f>'Форма 1'!J191+'Форма 1'!K191</f>
        <v>0</v>
      </c>
      <c r="G191" s="47"/>
      <c r="H191" s="48"/>
      <c r="I191" s="48"/>
      <c r="J191" s="48"/>
      <c r="K191" s="49"/>
      <c r="L191" s="49"/>
      <c r="M191" s="49"/>
      <c r="N191" s="49"/>
      <c r="O191" s="87">
        <f t="shared" si="11"/>
        <v>0</v>
      </c>
      <c r="P191" s="131">
        <f t="shared" si="12"/>
        <v>0</v>
      </c>
      <c r="Q191" s="65" t="str">
        <f t="shared" si="10"/>
        <v> </v>
      </c>
    </row>
    <row r="192" spans="1:17" ht="13.5" customHeight="1">
      <c r="A192" s="154" t="str">
        <f>'Форма 1'!A192</f>
        <v>РС</v>
      </c>
      <c r="B192" s="155">
        <f>'Форма 1'!B192</f>
        <v>0</v>
      </c>
      <c r="C192" s="155">
        <f>'Форма 1'!C192</f>
        <v>0</v>
      </c>
      <c r="D192" s="155">
        <f>'Форма 1'!D192</f>
        <v>0</v>
      </c>
      <c r="E192" s="155">
        <f>'Форма 1'!E192</f>
        <v>0</v>
      </c>
      <c r="F192" s="80">
        <f>'Форма 1'!J192+'Форма 1'!K192</f>
        <v>0</v>
      </c>
      <c r="G192" s="47"/>
      <c r="H192" s="48"/>
      <c r="I192" s="48"/>
      <c r="J192" s="48"/>
      <c r="K192" s="49"/>
      <c r="L192" s="49"/>
      <c r="M192" s="49"/>
      <c r="N192" s="49"/>
      <c r="O192" s="87">
        <f t="shared" si="11"/>
        <v>0</v>
      </c>
      <c r="P192" s="131">
        <f t="shared" si="12"/>
        <v>0</v>
      </c>
      <c r="Q192" s="65" t="str">
        <f t="shared" si="10"/>
        <v> </v>
      </c>
    </row>
    <row r="193" spans="1:17" ht="13.5" customHeight="1">
      <c r="A193" s="154" t="str">
        <f>'Форма 1'!A193</f>
        <v>в/б</v>
      </c>
      <c r="B193" s="155">
        <f>'Форма 1'!B193</f>
        <v>0</v>
      </c>
      <c r="C193" s="155">
        <f>'Форма 1'!C193</f>
        <v>0</v>
      </c>
      <c r="D193" s="155">
        <f>'Форма 1'!D193</f>
        <v>0</v>
      </c>
      <c r="E193" s="155">
        <f>'Форма 1'!E193</f>
        <v>0</v>
      </c>
      <c r="F193" s="80">
        <f>'Форма 1'!J193+'Форма 1'!K193</f>
        <v>0</v>
      </c>
      <c r="G193" s="47"/>
      <c r="H193" s="48"/>
      <c r="I193" s="48"/>
      <c r="J193" s="48"/>
      <c r="K193" s="49"/>
      <c r="L193" s="49"/>
      <c r="M193" s="49"/>
      <c r="N193" s="49"/>
      <c r="O193" s="87">
        <f t="shared" si="11"/>
        <v>0</v>
      </c>
      <c r="P193" s="131">
        <f t="shared" si="12"/>
        <v>0</v>
      </c>
      <c r="Q193" s="65" t="str">
        <f t="shared" si="10"/>
        <v> </v>
      </c>
    </row>
    <row r="194" spans="1:17" ht="13.5" customHeight="1">
      <c r="A194" s="154" t="str">
        <f>'Форма 1'!A194</f>
        <v>РФ</v>
      </c>
      <c r="B194" s="155">
        <f>'Форма 1'!B194</f>
        <v>0</v>
      </c>
      <c r="C194" s="155">
        <f>'Форма 1'!C194</f>
        <v>0</v>
      </c>
      <c r="D194" s="155">
        <f>'Форма 1'!D194</f>
        <v>0</v>
      </c>
      <c r="E194" s="155">
        <f>'Форма 1'!E194</f>
        <v>0</v>
      </c>
      <c r="F194" s="80">
        <f>'Форма 1'!J194+'Форма 1'!K194</f>
        <v>0</v>
      </c>
      <c r="G194" s="47"/>
      <c r="H194" s="48"/>
      <c r="I194" s="48"/>
      <c r="J194" s="48"/>
      <c r="K194" s="49"/>
      <c r="L194" s="49"/>
      <c r="M194" s="49"/>
      <c r="N194" s="49"/>
      <c r="O194" s="87">
        <f t="shared" si="11"/>
        <v>0</v>
      </c>
      <c r="P194" s="131">
        <f t="shared" si="12"/>
        <v>0</v>
      </c>
      <c r="Q194" s="65" t="str">
        <f t="shared" si="10"/>
        <v> </v>
      </c>
    </row>
    <row r="195" spans="1:17" ht="13.5" customHeight="1">
      <c r="A195" s="154" t="str">
        <f>'Форма 1'!A195</f>
        <v>РС</v>
      </c>
      <c r="B195" s="155">
        <f>'Форма 1'!B195</f>
        <v>0</v>
      </c>
      <c r="C195" s="155">
        <f>'Форма 1'!C195</f>
        <v>0</v>
      </c>
      <c r="D195" s="155">
        <f>'Форма 1'!D195</f>
        <v>0</v>
      </c>
      <c r="E195" s="155">
        <f>'Форма 1'!E195</f>
        <v>0</v>
      </c>
      <c r="F195" s="80">
        <f>'Форма 1'!J195+'Форма 1'!K195</f>
        <v>0</v>
      </c>
      <c r="G195" s="47"/>
      <c r="H195" s="48"/>
      <c r="I195" s="48"/>
      <c r="J195" s="48"/>
      <c r="K195" s="49"/>
      <c r="L195" s="49"/>
      <c r="M195" s="49"/>
      <c r="N195" s="49"/>
      <c r="O195" s="87">
        <f t="shared" si="11"/>
        <v>0</v>
      </c>
      <c r="P195" s="131">
        <f t="shared" si="12"/>
        <v>0</v>
      </c>
      <c r="Q195" s="65" t="str">
        <f t="shared" si="10"/>
        <v> </v>
      </c>
    </row>
    <row r="196" spans="1:17" ht="13.5" customHeight="1">
      <c r="A196" s="154" t="str">
        <f>'Форма 1'!A196</f>
        <v>в/б</v>
      </c>
      <c r="B196" s="155">
        <f>'Форма 1'!B196</f>
        <v>0</v>
      </c>
      <c r="C196" s="155">
        <f>'Форма 1'!C196</f>
        <v>0</v>
      </c>
      <c r="D196" s="155">
        <f>'Форма 1'!D196</f>
        <v>0</v>
      </c>
      <c r="E196" s="155">
        <f>'Форма 1'!E196</f>
        <v>0</v>
      </c>
      <c r="F196" s="80">
        <f>'Форма 1'!J196+'Форма 1'!K196</f>
        <v>0</v>
      </c>
      <c r="G196" s="47"/>
      <c r="H196" s="48"/>
      <c r="I196" s="48"/>
      <c r="J196" s="48"/>
      <c r="K196" s="49"/>
      <c r="L196" s="49"/>
      <c r="M196" s="49"/>
      <c r="N196" s="49"/>
      <c r="O196" s="87">
        <f t="shared" si="11"/>
        <v>0</v>
      </c>
      <c r="P196" s="131">
        <f t="shared" si="12"/>
        <v>0</v>
      </c>
      <c r="Q196" s="65" t="str">
        <f t="shared" si="10"/>
        <v> </v>
      </c>
    </row>
    <row r="197" spans="1:17" ht="13.5" customHeight="1">
      <c r="A197" s="154" t="str">
        <f>'Форма 1'!A197</f>
        <v>РФ</v>
      </c>
      <c r="B197" s="155">
        <f>'Форма 1'!B197</f>
        <v>0</v>
      </c>
      <c r="C197" s="155">
        <f>'Форма 1'!C197</f>
        <v>0</v>
      </c>
      <c r="D197" s="155">
        <f>'Форма 1'!D197</f>
        <v>0</v>
      </c>
      <c r="E197" s="155">
        <f>'Форма 1'!E197</f>
        <v>0</v>
      </c>
      <c r="F197" s="80">
        <f>'Форма 1'!J197+'Форма 1'!K197</f>
        <v>0</v>
      </c>
      <c r="G197" s="47"/>
      <c r="H197" s="48"/>
      <c r="I197" s="48"/>
      <c r="J197" s="48"/>
      <c r="K197" s="49"/>
      <c r="L197" s="49"/>
      <c r="M197" s="49"/>
      <c r="N197" s="49"/>
      <c r="O197" s="87">
        <f t="shared" si="11"/>
        <v>0</v>
      </c>
      <c r="P197" s="131">
        <f t="shared" si="12"/>
        <v>0</v>
      </c>
      <c r="Q197" s="65" t="str">
        <f t="shared" si="10"/>
        <v> </v>
      </c>
    </row>
    <row r="198" spans="1:17" ht="13.5" customHeight="1">
      <c r="A198" s="154" t="str">
        <f>'Форма 1'!A198</f>
        <v>РС</v>
      </c>
      <c r="B198" s="155">
        <f>'Форма 1'!B198</f>
        <v>0</v>
      </c>
      <c r="C198" s="155">
        <f>'Форма 1'!C198</f>
        <v>0</v>
      </c>
      <c r="D198" s="155">
        <f>'Форма 1'!D198</f>
        <v>0</v>
      </c>
      <c r="E198" s="155">
        <f>'Форма 1'!E198</f>
        <v>0</v>
      </c>
      <c r="F198" s="80">
        <f>'Форма 1'!J198+'Форма 1'!K198</f>
        <v>0</v>
      </c>
      <c r="G198" s="47"/>
      <c r="H198" s="48"/>
      <c r="I198" s="48"/>
      <c r="J198" s="48"/>
      <c r="K198" s="49"/>
      <c r="L198" s="49"/>
      <c r="M198" s="49"/>
      <c r="N198" s="49"/>
      <c r="O198" s="87">
        <f t="shared" si="11"/>
        <v>0</v>
      </c>
      <c r="P198" s="131">
        <f t="shared" si="12"/>
        <v>0</v>
      </c>
      <c r="Q198" s="65" t="str">
        <f aca="true" t="shared" si="13" ref="Q198:Q218">IF(F198=SUM(G198:H198,J198:N198)," ","ОШИБКА")</f>
        <v> </v>
      </c>
    </row>
    <row r="199" spans="1:17" ht="13.5" customHeight="1">
      <c r="A199" s="154" t="str">
        <f>'Форма 1'!A199</f>
        <v>в/б</v>
      </c>
      <c r="B199" s="155">
        <f>'Форма 1'!B199</f>
        <v>0</v>
      </c>
      <c r="C199" s="155">
        <f>'Форма 1'!C199</f>
        <v>0</v>
      </c>
      <c r="D199" s="155">
        <f>'Форма 1'!D199</f>
        <v>0</v>
      </c>
      <c r="E199" s="155">
        <f>'Форма 1'!E199</f>
        <v>0</v>
      </c>
      <c r="F199" s="80">
        <f>'Форма 1'!J199+'Форма 1'!K199</f>
        <v>0</v>
      </c>
      <c r="G199" s="47"/>
      <c r="H199" s="48"/>
      <c r="I199" s="48"/>
      <c r="J199" s="48"/>
      <c r="K199" s="49"/>
      <c r="L199" s="49"/>
      <c r="M199" s="49"/>
      <c r="N199" s="49"/>
      <c r="O199" s="87">
        <f t="shared" si="11"/>
        <v>0</v>
      </c>
      <c r="P199" s="131">
        <f t="shared" si="12"/>
        <v>0</v>
      </c>
      <c r="Q199" s="65" t="str">
        <f t="shared" si="13"/>
        <v> </v>
      </c>
    </row>
    <row r="200" spans="1:17" ht="13.5" customHeight="1">
      <c r="A200" s="154" t="str">
        <f>'Форма 1'!A200</f>
        <v>РФ</v>
      </c>
      <c r="B200" s="155">
        <f>'Форма 1'!B200</f>
        <v>0</v>
      </c>
      <c r="C200" s="155">
        <f>'Форма 1'!C200</f>
        <v>0</v>
      </c>
      <c r="D200" s="155">
        <f>'Форма 1'!D200</f>
        <v>0</v>
      </c>
      <c r="E200" s="155">
        <f>'Форма 1'!E200</f>
        <v>0</v>
      </c>
      <c r="F200" s="80">
        <f>'Форма 1'!J200+'Форма 1'!K200</f>
        <v>0</v>
      </c>
      <c r="G200" s="47"/>
      <c r="H200" s="48"/>
      <c r="I200" s="48"/>
      <c r="J200" s="48"/>
      <c r="K200" s="49"/>
      <c r="L200" s="49"/>
      <c r="M200" s="49"/>
      <c r="N200" s="49"/>
      <c r="O200" s="87">
        <f t="shared" si="11"/>
        <v>0</v>
      </c>
      <c r="P200" s="131">
        <f t="shared" si="12"/>
        <v>0</v>
      </c>
      <c r="Q200" s="65" t="str">
        <f t="shared" si="13"/>
        <v> </v>
      </c>
    </row>
    <row r="201" spans="1:17" ht="13.5" customHeight="1">
      <c r="A201" s="154" t="str">
        <f>'Форма 1'!A201</f>
        <v>РС</v>
      </c>
      <c r="B201" s="155">
        <f>'Форма 1'!B201</f>
        <v>0</v>
      </c>
      <c r="C201" s="155">
        <f>'Форма 1'!C201</f>
        <v>0</v>
      </c>
      <c r="D201" s="155">
        <f>'Форма 1'!D201</f>
        <v>0</v>
      </c>
      <c r="E201" s="155">
        <f>'Форма 1'!E201</f>
        <v>0</v>
      </c>
      <c r="F201" s="80">
        <f>'Форма 1'!J201+'Форма 1'!K201</f>
        <v>0</v>
      </c>
      <c r="G201" s="47"/>
      <c r="H201" s="48"/>
      <c r="I201" s="48"/>
      <c r="J201" s="48"/>
      <c r="K201" s="49"/>
      <c r="L201" s="49"/>
      <c r="M201" s="49"/>
      <c r="N201" s="49"/>
      <c r="O201" s="87">
        <f t="shared" si="11"/>
        <v>0</v>
      </c>
      <c r="P201" s="131">
        <f t="shared" si="12"/>
        <v>0</v>
      </c>
      <c r="Q201" s="65" t="str">
        <f t="shared" si="13"/>
        <v> </v>
      </c>
    </row>
    <row r="202" spans="1:17" ht="13.5" customHeight="1">
      <c r="A202" s="154" t="str">
        <f>'Форма 1'!A202</f>
        <v>в/б</v>
      </c>
      <c r="B202" s="155">
        <f>'Форма 1'!B202</f>
        <v>0</v>
      </c>
      <c r="C202" s="155">
        <f>'Форма 1'!C202</f>
        <v>0</v>
      </c>
      <c r="D202" s="155">
        <f>'Форма 1'!D202</f>
        <v>0</v>
      </c>
      <c r="E202" s="155">
        <f>'Форма 1'!E202</f>
        <v>0</v>
      </c>
      <c r="F202" s="80">
        <f>'Форма 1'!J202+'Форма 1'!K202</f>
        <v>0</v>
      </c>
      <c r="G202" s="47"/>
      <c r="H202" s="48"/>
      <c r="I202" s="48"/>
      <c r="J202" s="48"/>
      <c r="K202" s="49"/>
      <c r="L202" s="49"/>
      <c r="M202" s="49"/>
      <c r="N202" s="49"/>
      <c r="O202" s="87">
        <f t="shared" si="11"/>
        <v>0</v>
      </c>
      <c r="P202" s="131">
        <f t="shared" si="12"/>
        <v>0</v>
      </c>
      <c r="Q202" s="65" t="str">
        <f t="shared" si="13"/>
        <v> </v>
      </c>
    </row>
    <row r="203" spans="1:17" ht="13.5" customHeight="1">
      <c r="A203" s="154" t="str">
        <f>'Форма 1'!A203</f>
        <v>РФ</v>
      </c>
      <c r="B203" s="155">
        <f>'Форма 1'!B203</f>
        <v>0</v>
      </c>
      <c r="C203" s="155">
        <f>'Форма 1'!C203</f>
        <v>0</v>
      </c>
      <c r="D203" s="155">
        <f>'Форма 1'!D203</f>
        <v>0</v>
      </c>
      <c r="E203" s="155">
        <f>'Форма 1'!E203</f>
        <v>0</v>
      </c>
      <c r="F203" s="80">
        <f>'Форма 1'!J203+'Форма 1'!K203</f>
        <v>0</v>
      </c>
      <c r="G203" s="47"/>
      <c r="H203" s="48"/>
      <c r="I203" s="48"/>
      <c r="J203" s="48"/>
      <c r="K203" s="49"/>
      <c r="L203" s="49"/>
      <c r="M203" s="49"/>
      <c r="N203" s="49"/>
      <c r="O203" s="87">
        <f>IF(AND(SUM(J203:M203)=0,F203=0),0,SUM(J203:M203)/F203)</f>
        <v>0</v>
      </c>
      <c r="P203" s="131">
        <f t="shared" si="12"/>
        <v>0</v>
      </c>
      <c r="Q203" s="65" t="str">
        <f t="shared" si="13"/>
        <v> </v>
      </c>
    </row>
    <row r="204" spans="1:17" ht="13.5" customHeight="1">
      <c r="A204" s="154" t="str">
        <f>'Форма 1'!A204</f>
        <v>РС</v>
      </c>
      <c r="B204" s="155">
        <f>'Форма 1'!B204</f>
        <v>0</v>
      </c>
      <c r="C204" s="155">
        <f>'Форма 1'!C204</f>
        <v>0</v>
      </c>
      <c r="D204" s="155">
        <f>'Форма 1'!D204</f>
        <v>0</v>
      </c>
      <c r="E204" s="155">
        <f>'Форма 1'!E204</f>
        <v>0</v>
      </c>
      <c r="F204" s="80">
        <f>'Форма 1'!J204+'Форма 1'!K204</f>
        <v>0</v>
      </c>
      <c r="G204" s="47"/>
      <c r="H204" s="48"/>
      <c r="I204" s="48"/>
      <c r="J204" s="48"/>
      <c r="K204" s="49"/>
      <c r="L204" s="49"/>
      <c r="M204" s="49"/>
      <c r="N204" s="49"/>
      <c r="O204" s="87">
        <f t="shared" si="11"/>
        <v>0</v>
      </c>
      <c r="P204" s="131">
        <f t="shared" si="12"/>
        <v>0</v>
      </c>
      <c r="Q204" s="65" t="str">
        <f t="shared" si="13"/>
        <v> </v>
      </c>
    </row>
    <row r="205" spans="1:17" ht="13.5" customHeight="1">
      <c r="A205" s="154" t="str">
        <f>'Форма 1'!A205</f>
        <v>в/б</v>
      </c>
      <c r="B205" s="155">
        <f>'Форма 1'!B205</f>
        <v>0</v>
      </c>
      <c r="C205" s="155">
        <f>'Форма 1'!C205</f>
        <v>0</v>
      </c>
      <c r="D205" s="155">
        <f>'Форма 1'!D205</f>
        <v>0</v>
      </c>
      <c r="E205" s="155">
        <f>'Форма 1'!E205</f>
        <v>0</v>
      </c>
      <c r="F205" s="80">
        <f>'Форма 1'!J205+'Форма 1'!K205</f>
        <v>0</v>
      </c>
      <c r="G205" s="47"/>
      <c r="H205" s="48"/>
      <c r="I205" s="48"/>
      <c r="J205" s="48"/>
      <c r="K205" s="49"/>
      <c r="L205" s="49"/>
      <c r="M205" s="49"/>
      <c r="N205" s="49"/>
      <c r="O205" s="87">
        <f t="shared" si="11"/>
        <v>0</v>
      </c>
      <c r="P205" s="131">
        <f t="shared" si="12"/>
        <v>0</v>
      </c>
      <c r="Q205" s="65" t="str">
        <f t="shared" si="13"/>
        <v> </v>
      </c>
    </row>
    <row r="206" spans="1:17" ht="13.5" customHeight="1">
      <c r="A206" s="154" t="str">
        <f>'Форма 1'!A206</f>
        <v>РФ</v>
      </c>
      <c r="B206" s="155">
        <f>'Форма 1'!B206</f>
        <v>0</v>
      </c>
      <c r="C206" s="155">
        <f>'Форма 1'!C206</f>
        <v>0</v>
      </c>
      <c r="D206" s="155">
        <f>'Форма 1'!D206</f>
        <v>0</v>
      </c>
      <c r="E206" s="155">
        <f>'Форма 1'!E206</f>
        <v>0</v>
      </c>
      <c r="F206" s="80">
        <f>'Форма 1'!J206+'Форма 1'!K206</f>
        <v>0</v>
      </c>
      <c r="G206" s="47"/>
      <c r="H206" s="48"/>
      <c r="I206" s="48"/>
      <c r="J206" s="48"/>
      <c r="K206" s="49"/>
      <c r="L206" s="49"/>
      <c r="M206" s="49"/>
      <c r="N206" s="49"/>
      <c r="O206" s="87">
        <f t="shared" si="11"/>
        <v>0</v>
      </c>
      <c r="P206" s="131">
        <f t="shared" si="12"/>
        <v>0</v>
      </c>
      <c r="Q206" s="65" t="str">
        <f t="shared" si="13"/>
        <v> </v>
      </c>
    </row>
    <row r="207" spans="1:17" ht="13.5" customHeight="1">
      <c r="A207" s="154" t="str">
        <f>'Форма 1'!A207</f>
        <v>РС</v>
      </c>
      <c r="B207" s="155">
        <f>'Форма 1'!B207</f>
        <v>0</v>
      </c>
      <c r="C207" s="155">
        <f>'Форма 1'!C207</f>
        <v>0</v>
      </c>
      <c r="D207" s="155">
        <f>'Форма 1'!D207</f>
        <v>0</v>
      </c>
      <c r="E207" s="155">
        <f>'Форма 1'!E207</f>
        <v>0</v>
      </c>
      <c r="F207" s="80">
        <f>'Форма 1'!J207+'Форма 1'!K207</f>
        <v>0</v>
      </c>
      <c r="G207" s="47"/>
      <c r="H207" s="48"/>
      <c r="I207" s="48"/>
      <c r="J207" s="48"/>
      <c r="K207" s="49"/>
      <c r="L207" s="49"/>
      <c r="M207" s="49"/>
      <c r="N207" s="49"/>
      <c r="O207" s="87">
        <f t="shared" si="11"/>
        <v>0</v>
      </c>
      <c r="P207" s="131">
        <f t="shared" si="12"/>
        <v>0</v>
      </c>
      <c r="Q207" s="65" t="str">
        <f t="shared" si="13"/>
        <v> </v>
      </c>
    </row>
    <row r="208" spans="1:17" ht="13.5" customHeight="1">
      <c r="A208" s="154" t="str">
        <f>'Форма 1'!A208</f>
        <v>в/б</v>
      </c>
      <c r="B208" s="155">
        <f>'Форма 1'!B208</f>
        <v>0</v>
      </c>
      <c r="C208" s="155">
        <f>'Форма 1'!C208</f>
        <v>0</v>
      </c>
      <c r="D208" s="155">
        <f>'Форма 1'!D208</f>
        <v>0</v>
      </c>
      <c r="E208" s="155">
        <f>'Форма 1'!E208</f>
        <v>0</v>
      </c>
      <c r="F208" s="80">
        <f>'Форма 1'!J208+'Форма 1'!K208</f>
        <v>0</v>
      </c>
      <c r="G208" s="47"/>
      <c r="H208" s="48"/>
      <c r="I208" s="48"/>
      <c r="J208" s="48"/>
      <c r="K208" s="49"/>
      <c r="L208" s="49"/>
      <c r="M208" s="49"/>
      <c r="N208" s="49"/>
      <c r="O208" s="87">
        <f t="shared" si="11"/>
        <v>0</v>
      </c>
      <c r="P208" s="131">
        <f t="shared" si="12"/>
        <v>0</v>
      </c>
      <c r="Q208" s="65" t="str">
        <f t="shared" si="13"/>
        <v> </v>
      </c>
    </row>
    <row r="209" spans="1:17" ht="13.5" customHeight="1">
      <c r="A209" s="154" t="str">
        <f>'Форма 1'!A209</f>
        <v>РФ</v>
      </c>
      <c r="B209" s="155">
        <f>'Форма 1'!B209</f>
        <v>0</v>
      </c>
      <c r="C209" s="155">
        <f>'Форма 1'!C209</f>
        <v>0</v>
      </c>
      <c r="D209" s="155">
        <f>'Форма 1'!D209</f>
        <v>0</v>
      </c>
      <c r="E209" s="155">
        <f>'Форма 1'!E209</f>
        <v>0</v>
      </c>
      <c r="F209" s="80">
        <f>'Форма 1'!J209+'Форма 1'!K209</f>
        <v>0</v>
      </c>
      <c r="G209" s="47"/>
      <c r="H209" s="48"/>
      <c r="I209" s="48"/>
      <c r="J209" s="48"/>
      <c r="K209" s="49"/>
      <c r="L209" s="49"/>
      <c r="M209" s="49"/>
      <c r="N209" s="49"/>
      <c r="O209" s="87">
        <f t="shared" si="11"/>
        <v>0</v>
      </c>
      <c r="P209" s="131">
        <f t="shared" si="12"/>
        <v>0</v>
      </c>
      <c r="Q209" s="65" t="str">
        <f t="shared" si="13"/>
        <v> </v>
      </c>
    </row>
    <row r="210" spans="1:17" ht="13.5" customHeight="1">
      <c r="A210" s="154" t="str">
        <f>'Форма 1'!A210</f>
        <v>РС</v>
      </c>
      <c r="B210" s="155">
        <f>'Форма 1'!B210</f>
        <v>0</v>
      </c>
      <c r="C210" s="155">
        <f>'Форма 1'!C210</f>
        <v>0</v>
      </c>
      <c r="D210" s="155">
        <f>'Форма 1'!D210</f>
        <v>0</v>
      </c>
      <c r="E210" s="155">
        <f>'Форма 1'!E210</f>
        <v>0</v>
      </c>
      <c r="F210" s="80">
        <f>'Форма 1'!J210+'Форма 1'!K210</f>
        <v>0</v>
      </c>
      <c r="G210" s="47"/>
      <c r="H210" s="48"/>
      <c r="I210" s="48"/>
      <c r="J210" s="48"/>
      <c r="K210" s="49"/>
      <c r="L210" s="49"/>
      <c r="M210" s="49"/>
      <c r="N210" s="49"/>
      <c r="O210" s="87">
        <f t="shared" si="11"/>
        <v>0</v>
      </c>
      <c r="P210" s="131">
        <f t="shared" si="12"/>
        <v>0</v>
      </c>
      <c r="Q210" s="65" t="str">
        <f t="shared" si="13"/>
        <v> </v>
      </c>
    </row>
    <row r="211" spans="1:17" ht="13.5" customHeight="1">
      <c r="A211" s="154" t="str">
        <f>'Форма 1'!A211</f>
        <v>в/б</v>
      </c>
      <c r="B211" s="155">
        <f>'Форма 1'!B211</f>
        <v>0</v>
      </c>
      <c r="C211" s="155">
        <f>'Форма 1'!C211</f>
        <v>0</v>
      </c>
      <c r="D211" s="155">
        <f>'Форма 1'!D211</f>
        <v>0</v>
      </c>
      <c r="E211" s="155">
        <f>'Форма 1'!E211</f>
        <v>0</v>
      </c>
      <c r="F211" s="80">
        <f>'Форма 1'!J211+'Форма 1'!K211</f>
        <v>0</v>
      </c>
      <c r="G211" s="47"/>
      <c r="H211" s="48"/>
      <c r="I211" s="48"/>
      <c r="J211" s="48"/>
      <c r="K211" s="49"/>
      <c r="L211" s="49"/>
      <c r="M211" s="49"/>
      <c r="N211" s="49"/>
      <c r="O211" s="87">
        <f t="shared" si="11"/>
        <v>0</v>
      </c>
      <c r="P211" s="131">
        <f t="shared" si="12"/>
        <v>0</v>
      </c>
      <c r="Q211" s="65" t="str">
        <f t="shared" si="13"/>
        <v> </v>
      </c>
    </row>
    <row r="212" spans="1:17" ht="13.5" customHeight="1">
      <c r="A212" s="154" t="str">
        <f>'Форма 1'!A212</f>
        <v>РФ</v>
      </c>
      <c r="B212" s="155">
        <f>'Форма 1'!B212</f>
        <v>0</v>
      </c>
      <c r="C212" s="155">
        <f>'Форма 1'!C212</f>
        <v>0</v>
      </c>
      <c r="D212" s="155">
        <f>'Форма 1'!D212</f>
        <v>0</v>
      </c>
      <c r="E212" s="155">
        <f>'Форма 1'!E212</f>
        <v>0</v>
      </c>
      <c r="F212" s="80">
        <f>'Форма 1'!J212+'Форма 1'!K212</f>
        <v>0</v>
      </c>
      <c r="G212" s="47"/>
      <c r="H212" s="48"/>
      <c r="I212" s="48"/>
      <c r="J212" s="48"/>
      <c r="K212" s="49"/>
      <c r="L212" s="49"/>
      <c r="M212" s="49"/>
      <c r="N212" s="49"/>
      <c r="O212" s="87">
        <f t="shared" si="11"/>
        <v>0</v>
      </c>
      <c r="P212" s="131">
        <f t="shared" si="12"/>
        <v>0</v>
      </c>
      <c r="Q212" s="65" t="str">
        <f t="shared" si="13"/>
        <v> </v>
      </c>
    </row>
    <row r="213" spans="1:17" ht="13.5" customHeight="1">
      <c r="A213" s="154" t="str">
        <f>'Форма 1'!A213</f>
        <v>РС</v>
      </c>
      <c r="B213" s="155">
        <f>'Форма 1'!B213</f>
        <v>0</v>
      </c>
      <c r="C213" s="155">
        <f>'Форма 1'!C213</f>
        <v>0</v>
      </c>
      <c r="D213" s="155">
        <f>'Форма 1'!D213</f>
        <v>0</v>
      </c>
      <c r="E213" s="155">
        <f>'Форма 1'!E213</f>
        <v>0</v>
      </c>
      <c r="F213" s="80">
        <f>'Форма 1'!J213+'Форма 1'!K213</f>
        <v>0</v>
      </c>
      <c r="G213" s="47"/>
      <c r="H213" s="48"/>
      <c r="I213" s="48"/>
      <c r="J213" s="48"/>
      <c r="K213" s="49"/>
      <c r="L213" s="49"/>
      <c r="M213" s="49"/>
      <c r="N213" s="49"/>
      <c r="O213" s="87">
        <f t="shared" si="11"/>
        <v>0</v>
      </c>
      <c r="P213" s="131">
        <f t="shared" si="12"/>
        <v>0</v>
      </c>
      <c r="Q213" s="65" t="str">
        <f t="shared" si="13"/>
        <v> </v>
      </c>
    </row>
    <row r="214" spans="1:17" ht="13.5" customHeight="1" thickBot="1">
      <c r="A214" s="154" t="str">
        <f>'Форма 1'!A214</f>
        <v>в/б</v>
      </c>
      <c r="B214" s="155">
        <f>'Форма 1'!B214</f>
        <v>0</v>
      </c>
      <c r="C214" s="155">
        <f>'Форма 1'!C214</f>
        <v>0</v>
      </c>
      <c r="D214" s="155">
        <f>'Форма 1'!D214</f>
        <v>0</v>
      </c>
      <c r="E214" s="155">
        <f>'Форма 1'!E214</f>
        <v>0</v>
      </c>
      <c r="F214" s="84">
        <f>'Форма 1'!J214+'Форма 1'!K214</f>
        <v>0</v>
      </c>
      <c r="G214" s="132"/>
      <c r="H214" s="133"/>
      <c r="I214" s="133"/>
      <c r="J214" s="133"/>
      <c r="K214" s="134"/>
      <c r="L214" s="134"/>
      <c r="M214" s="134"/>
      <c r="N214" s="134"/>
      <c r="O214" s="135">
        <f t="shared" si="11"/>
        <v>0</v>
      </c>
      <c r="P214" s="136">
        <f t="shared" si="12"/>
        <v>0</v>
      </c>
      <c r="Q214" s="65" t="str">
        <f t="shared" si="13"/>
        <v> </v>
      </c>
    </row>
    <row r="215" spans="1:17" ht="13.5" customHeight="1">
      <c r="A215" s="100" t="s">
        <v>1458</v>
      </c>
      <c r="B215" s="76"/>
      <c r="C215" s="76"/>
      <c r="D215" s="76"/>
      <c r="E215" s="76"/>
      <c r="F215" s="76">
        <f>SUMIF(A5:A214,"РФ",F5:F214)</f>
        <v>771</v>
      </c>
      <c r="G215" s="76">
        <f>SUMIF(A5:A214,"РФ",G5:G214)</f>
        <v>2</v>
      </c>
      <c r="H215" s="88">
        <f>SUMIF(A5:A214,"РФ",H5:H214)</f>
        <v>0</v>
      </c>
      <c r="I215" s="88"/>
      <c r="J215" s="88">
        <f>SUMIF(A5:A214,"РФ",J5:J214)</f>
        <v>238</v>
      </c>
      <c r="K215" s="88">
        <f>SUMIF(A5:A214,"РФ",K5:K214)</f>
        <v>422</v>
      </c>
      <c r="L215" s="88">
        <f>SUMIF(A5:A214,"РФ",L5:L214)</f>
        <v>55</v>
      </c>
      <c r="M215" s="88">
        <f>SUMIF(A5:A214,"РФ",M5:M214)</f>
        <v>42</v>
      </c>
      <c r="N215" s="88">
        <f>SUMIF(A5:A214,"РФ",N5:N214)</f>
        <v>12</v>
      </c>
      <c r="O215" s="77">
        <f t="shared" si="11"/>
        <v>0.9818417639429312</v>
      </c>
      <c r="P215" s="78">
        <f t="shared" si="12"/>
        <v>0.8560311284046692</v>
      </c>
      <c r="Q215" s="65" t="str">
        <f t="shared" si="13"/>
        <v> </v>
      </c>
    </row>
    <row r="216" spans="1:17" ht="13.5" customHeight="1">
      <c r="A216" s="101" t="s">
        <v>1459</v>
      </c>
      <c r="B216" s="80"/>
      <c r="C216" s="80"/>
      <c r="D216" s="80"/>
      <c r="E216" s="80"/>
      <c r="F216" s="80">
        <f>SUMIF(A5:A214,"РС",F5:F214)</f>
        <v>8</v>
      </c>
      <c r="G216" s="80">
        <f>SUMIF(A5:A214,"РС",G5:G214)</f>
        <v>0</v>
      </c>
      <c r="H216" s="89">
        <f>SUMIF(A5:A214,"РС",H5:H214)</f>
        <v>0</v>
      </c>
      <c r="I216" s="89"/>
      <c r="J216" s="89">
        <f>SUMIF(A5:A214,"РС",J5:J214)</f>
        <v>2</v>
      </c>
      <c r="K216" s="89">
        <f>SUMIF(A5:A214,"РС",K5:K214)</f>
        <v>3</v>
      </c>
      <c r="L216" s="89">
        <f>SUMIF(A5:A214,"РС",L5:L214)</f>
        <v>2</v>
      </c>
      <c r="M216" s="89">
        <f>SUMIF(A5:A214,"РС",M5:M214)</f>
        <v>1</v>
      </c>
      <c r="N216" s="89">
        <f>SUMIF(A5:A214,"РС",N5:N214)</f>
        <v>0</v>
      </c>
      <c r="O216" s="90">
        <f t="shared" si="11"/>
        <v>1</v>
      </c>
      <c r="P216" s="91">
        <f t="shared" si="12"/>
        <v>0.625</v>
      </c>
      <c r="Q216" s="65" t="str">
        <f t="shared" si="13"/>
        <v> </v>
      </c>
    </row>
    <row r="217" spans="1:17" ht="13.5" customHeight="1">
      <c r="A217" s="101" t="s">
        <v>1519</v>
      </c>
      <c r="B217" s="80"/>
      <c r="C217" s="80"/>
      <c r="D217" s="80"/>
      <c r="E217" s="80"/>
      <c r="F217" s="80">
        <f>SUMIF(A5:A214,"в/б",F5:F214)</f>
        <v>76</v>
      </c>
      <c r="G217" s="80">
        <f>SUMIF(A5:A214,"в/б",G5:G214)</f>
        <v>0</v>
      </c>
      <c r="H217" s="89">
        <f>SUMIF(A5:A214,"в/б",H5:H214)</f>
        <v>0</v>
      </c>
      <c r="I217" s="89"/>
      <c r="J217" s="89">
        <f>SUMIF(A5:A214,"в/б",J5:J214)</f>
        <v>19</v>
      </c>
      <c r="K217" s="89">
        <f>SUMIF(A5:A214,"в/б",K5:K214)</f>
        <v>34</v>
      </c>
      <c r="L217" s="89">
        <f>SUMIF(A5:A214,"в/б",L5:L214)</f>
        <v>11</v>
      </c>
      <c r="M217" s="89">
        <f>SUMIF(A5:A214,"в/б",M5:M214)</f>
        <v>9</v>
      </c>
      <c r="N217" s="89">
        <f>SUMIF(A5:A214,"в/б",N5:N214)</f>
        <v>3</v>
      </c>
      <c r="O217" s="90">
        <f t="shared" si="11"/>
        <v>0.9605263157894737</v>
      </c>
      <c r="P217" s="91">
        <f t="shared" si="12"/>
        <v>0.6973684210526315</v>
      </c>
      <c r="Q217" s="65" t="str">
        <f t="shared" si="13"/>
        <v> </v>
      </c>
    </row>
    <row r="218" spans="1:17" ht="13.5" customHeight="1" thickBot="1">
      <c r="A218" s="102" t="s">
        <v>1553</v>
      </c>
      <c r="B218" s="84"/>
      <c r="C218" s="84"/>
      <c r="D218" s="84"/>
      <c r="E218" s="84"/>
      <c r="F218" s="84">
        <f>SUM(F5:F214)</f>
        <v>855</v>
      </c>
      <c r="G218" s="84">
        <f>SUM(G5:G214)</f>
        <v>2</v>
      </c>
      <c r="H218" s="84">
        <f>SUM(H5:H214)</f>
        <v>0</v>
      </c>
      <c r="I218" s="84"/>
      <c r="J218" s="84">
        <f>SUM(J5:J214)</f>
        <v>259</v>
      </c>
      <c r="K218" s="84">
        <f>SUM(K5:K214)</f>
        <v>459</v>
      </c>
      <c r="L218" s="84">
        <f>SUM(L5:L214)</f>
        <v>68</v>
      </c>
      <c r="M218" s="84">
        <f>SUM(M5:M214)</f>
        <v>52</v>
      </c>
      <c r="N218" s="84">
        <f>SUM(N5:N214)</f>
        <v>15</v>
      </c>
      <c r="O218" s="92">
        <f t="shared" si="11"/>
        <v>0.9801169590643275</v>
      </c>
      <c r="P218" s="93">
        <f t="shared" si="12"/>
        <v>0.839766081871345</v>
      </c>
      <c r="Q218" s="65" t="str">
        <f t="shared" si="13"/>
        <v> </v>
      </c>
    </row>
  </sheetData>
  <sheetProtection password="DC47" sheet="1"/>
  <mergeCells count="15">
    <mergeCell ref="O2:O3"/>
    <mergeCell ref="P2:P3"/>
    <mergeCell ref="G2:G3"/>
    <mergeCell ref="H2:H3"/>
    <mergeCell ref="J2:J3"/>
    <mergeCell ref="K2:K3"/>
    <mergeCell ref="L2:M2"/>
    <mergeCell ref="N2:N3"/>
    <mergeCell ref="I2:I3"/>
    <mergeCell ref="E2:E3"/>
    <mergeCell ref="F2:F3"/>
    <mergeCell ref="A2:A3"/>
    <mergeCell ref="B2:B3"/>
    <mergeCell ref="C2:C3"/>
    <mergeCell ref="D2:D3"/>
  </mergeCells>
  <conditionalFormatting sqref="Q5:Q218">
    <cfRule type="containsText" priority="1" dxfId="0" operator="containsText" stopIfTrue="1" text="ОШИБКА">
      <formula>NOT(ISERROR(SEARCH("ОШИБКА",Q5)))</formula>
    </cfRule>
  </conditionalFormatting>
  <printOptions/>
  <pageMargins left="0.17" right="0.17" top="0.17" bottom="0.16" header="0.2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</dc:creator>
  <cp:keywords/>
  <dc:description/>
  <cp:lastModifiedBy>Кафедра</cp:lastModifiedBy>
  <cp:lastPrinted>2014-01-13T05:49:41Z</cp:lastPrinted>
  <dcterms:created xsi:type="dcterms:W3CDTF">2011-02-23T15:18:18Z</dcterms:created>
  <dcterms:modified xsi:type="dcterms:W3CDTF">2014-01-13T05:50:01Z</dcterms:modified>
  <cp:category/>
  <cp:version/>
  <cp:contentType/>
  <cp:contentStatus/>
</cp:coreProperties>
</file>